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2023\LELT\LELT\Ejecución Presupuestal\Ejecución Presupuestal 2026\Junio 2026\"/>
    </mc:Choice>
  </mc:AlternateContent>
  <xr:revisionPtr revIDLastSave="0" documentId="13_ncr:1_{F99BC852-337B-47EC-BE6F-3693762E2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27" i="1" l="1"/>
  <c r="AD25" i="1"/>
  <c r="AD24" i="1"/>
  <c r="AD23" i="1"/>
  <c r="AD26" i="1" s="1"/>
  <c r="AD22" i="1"/>
  <c r="AD20" i="1"/>
  <c r="AD19" i="1"/>
  <c r="AD18" i="1"/>
  <c r="AD21" i="1" s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C26" i="1"/>
  <c r="AC21" i="1"/>
  <c r="AA30" i="1" l="1"/>
  <c r="Y30" i="1"/>
  <c r="X30" i="1"/>
  <c r="AA29" i="1"/>
  <c r="Y29" i="1"/>
  <c r="X29" i="1"/>
  <c r="T26" i="1"/>
  <c r="U26" i="1"/>
  <c r="V26" i="1"/>
  <c r="W26" i="1"/>
  <c r="X26" i="1"/>
  <c r="Y26" i="1"/>
  <c r="Z26" i="1"/>
  <c r="AA26" i="1"/>
  <c r="T21" i="1"/>
  <c r="U21" i="1"/>
  <c r="V21" i="1"/>
  <c r="W21" i="1"/>
  <c r="X21" i="1"/>
  <c r="Y21" i="1"/>
  <c r="Z21" i="1"/>
  <c r="AA21" i="1"/>
</calcChain>
</file>

<file path=xl/sharedStrings.xml><?xml version="1.0" encoding="utf-8"?>
<sst xmlns="http://schemas.openxmlformats.org/spreadsheetml/2006/main" count="379" uniqueCount="106">
  <si>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</si>
  <si>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</si>
  <si>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</si>
  <si>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</si>
  <si>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</si>
  <si>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</si>
  <si>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</si>
  <si>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</si>
  <si>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</si>
  <si>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</si>
  <si>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</si>
  <si>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</si>
  <si>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</si>
  <si>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</si>
  <si>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</si>
  <si>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</si>
  <si>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</si>
  <si>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</si>
  <si>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</si>
  <si>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</si>
  <si>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</si>
  <si>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</si>
  <si>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</si>
  <si>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</si>
  <si>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</si>
  <si>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</si>
  <si>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</si>
  <si>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</si>
  <si>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</si>
  <si>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</si>
  <si>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</si>
  <si>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</si>
  <si>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</si>
  <si>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15-08-00</t>
  </si>
  <si>
    <t>DEFENSA CIVIL COLOMBIANA, GUILLERMO LEÓN VALENCIA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</si>
  <si>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</si>
  <si>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</si>
  <si>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</si>
  <si>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</si>
  <si>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</si>
  <si>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</si>
  <si>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</si>
  <si>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</si>
  <si>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</si>
  <si>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</si>
  <si>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</si>
  <si>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</si>
  <si>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</si>
  <si>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</si>
  <si>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</si>
  <si>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A-03-03-04-015</t>
  </si>
  <si>
    <t>04</t>
  </si>
  <si>
    <t>015</t>
  </si>
  <si>
    <t>FONDO NACIONAL DE EMERGENCIAS</t>
  </si>
  <si>
    <t>Propios</t>
  </si>
  <si>
    <t>20</t>
  </si>
  <si>
    <t>A-03-04-02-001</t>
  </si>
  <si>
    <t>001</t>
  </si>
  <si>
    <t>MESADAS PENSIONALES (DE PENSIONES)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</si>
  <si>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</si>
  <si>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</si>
  <si>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</si>
  <si>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</si>
  <si>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</si>
  <si>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</si>
  <si>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</si>
  <si>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</si>
  <si>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</si>
  <si>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</si>
  <si>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</si>
  <si>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</si>
  <si>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A-03-10</t>
  </si>
  <si>
    <t>SENTENCIAS Y CONCILIACIONES</t>
  </si>
  <si>
    <t>A-07-01</t>
  </si>
  <si>
    <t>07</t>
  </si>
  <si>
    <t>CESANTÍAS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</si>
  <si>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</si>
  <si>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</si>
  <si>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</si>
  <si>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</si>
  <si>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</si>
  <si>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</si>
  <si>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</si>
  <si>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A-08-05</t>
  </si>
  <si>
    <t>05</t>
  </si>
  <si>
    <t>MULTAS, SANCIONES E INTERESES DE MORA</t>
  </si>
  <si>
    <t>C-1506-0100-3-10101C</t>
  </si>
  <si>
    <t>C</t>
  </si>
  <si>
    <t>1506</t>
  </si>
  <si>
    <t>0100</t>
  </si>
  <si>
    <t>3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</si>
  <si>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</si>
  <si>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</si>
  <si>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</si>
  <si>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4</t>
  </si>
  <si>
    <t>C-1506-0100-5-10101C</t>
  </si>
  <si>
    <t>5</t>
  </si>
  <si>
    <t>C-1599-0100-1-20109G</t>
  </si>
  <si>
    <t>1599</t>
  </si>
  <si>
    <t>1</t>
  </si>
  <si>
    <t>20109G</t>
  </si>
  <si>
    <t>2. SEGURIDAD HUMANA Y JUSTICIA SOCIAL / G. MODERNIZACIÓN PARA INCREMENTAR EL VALOR PÚBLICO, LA INTEGRIDAD Y LA TRANSPARENCIA EN LA SEGURIDAD</t>
  </si>
  <si>
    <t>Funcionamiento</t>
  </si>
  <si>
    <t>Inversión</t>
  </si>
  <si>
    <t>Obligación a Mayo</t>
  </si>
  <si>
    <t>Obligación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</si>
</sst>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FF0000"/>
      <name val="Times New Roman"/>
      <family val="1"/>
    </font>
    <font>
      <b/>
      <sz val="8"/>
      <color rgb="FF0070C0"/>
      <name val="Times New Roman"/>
      <family val="1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15" fontId="2" fillId="0" borderId="0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165" fontId="7" fillId="0" borderId="0" xfId="0" applyNumberFormat="1" applyFont="1" applyFill="1" applyBorder="1"/>
    <xf numFmtId="165" fontId="8" fillId="0" borderId="0" xfId="0" applyNumberFormat="1" applyFont="1" applyFill="1" applyBorder="1"/>
    <xf numFmtId="164" fontId="3" fillId="0" borderId="2" xfId="0" applyNumberFormat="1" applyFont="1" applyBorder="1" applyAlignment="1">
      <alignment horizontal="right" vertical="center" wrapText="1" readingOrder="1"/>
    </xf>
    <xf numFmtId="164" fontId="5" fillId="0" borderId="2" xfId="0" applyNumberFormat="1" applyFont="1" applyBorder="1" applyAlignment="1">
      <alignment horizontal="right" vertical="center" wrapText="1" readingOrder="1"/>
    </xf>
    <xf numFmtId="164" fontId="6" fillId="0" borderId="2" xfId="0" applyNumberFormat="1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showGridLines="0" tabSelected="1" topLeftCell="M1" workbookViewId="0">
      <pane xSplit="6135" ySplit="1680" topLeftCell="U1" activePane="bottomRight"/>
      <selection activeCell="M1" sqref="M1"/>
      <selection pane="topRight" activeCell="Q1" sqref="Q1"/>
      <selection pane="bottomLeft" activeCell="M26" sqref="A26:XFD26"/>
      <selection pane="bottomRight" activeCell="AE19" sqref="AE1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17.28515625" customWidth="1"/>
    <col min="30" max="30" width="15.5703125" customWidth="1"/>
  </cols>
  <sheetData>
    <row r="1" spans="1:30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30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30">
      <c r="A3" s="4" t="s">
        <v>4</v>
      </c>
      <c r="B3" s="4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12">
        <v>46203</v>
      </c>
    </row>
    <row r="4" spans="1:30" ht="2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C4" s="5" t="s">
        <v>104</v>
      </c>
      <c r="AD4" s="5" t="s">
        <v>105</v>
      </c>
    </row>
    <row r="5" spans="1:30" ht="22.5">
      <c r="A5" s="6" t="s">
        <v>33</v>
      </c>
      <c r="B5" s="7" t="s">
        <v>34</v>
      </c>
      <c r="C5" s="8" t="s">
        <v>35</v>
      </c>
      <c r="D5" s="6" t="s">
        <v>36</v>
      </c>
      <c r="E5" s="6" t="s">
        <v>37</v>
      </c>
      <c r="F5" s="6" t="s">
        <v>37</v>
      </c>
      <c r="G5" s="6" t="s">
        <v>37</v>
      </c>
      <c r="H5" s="6"/>
      <c r="I5" s="6"/>
      <c r="J5" s="6"/>
      <c r="K5" s="6"/>
      <c r="L5" s="6"/>
      <c r="M5" s="6" t="s">
        <v>38</v>
      </c>
      <c r="N5" s="6" t="s">
        <v>39</v>
      </c>
      <c r="O5" s="6" t="s">
        <v>40</v>
      </c>
      <c r="P5" s="7" t="s">
        <v>41</v>
      </c>
      <c r="Q5" s="9">
        <v>14208000000</v>
      </c>
      <c r="R5" s="9">
        <v>0</v>
      </c>
      <c r="S5" s="9">
        <v>0</v>
      </c>
      <c r="T5" s="9">
        <v>14208000000</v>
      </c>
      <c r="U5" s="9">
        <v>0</v>
      </c>
      <c r="V5" s="9">
        <v>12668000000</v>
      </c>
      <c r="W5" s="9">
        <v>1540000000</v>
      </c>
      <c r="X5" s="9">
        <v>6471970984</v>
      </c>
      <c r="Y5" s="9">
        <v>6022315776</v>
      </c>
      <c r="Z5" s="9">
        <v>6022315776</v>
      </c>
      <c r="AA5" s="9">
        <v>6022315776</v>
      </c>
      <c r="AC5" s="19">
        <v>5058575183</v>
      </c>
      <c r="AD5" s="9">
        <f>Y5-AC5</f>
        <v>963740593</v>
      </c>
    </row>
    <row r="6" spans="1:30" ht="22.5">
      <c r="A6" s="6" t="s">
        <v>33</v>
      </c>
      <c r="B6" s="7" t="s">
        <v>34</v>
      </c>
      <c r="C6" s="8" t="s">
        <v>42</v>
      </c>
      <c r="D6" s="6" t="s">
        <v>36</v>
      </c>
      <c r="E6" s="6" t="s">
        <v>37</v>
      </c>
      <c r="F6" s="6" t="s">
        <v>37</v>
      </c>
      <c r="G6" s="6" t="s">
        <v>43</v>
      </c>
      <c r="H6" s="6"/>
      <c r="I6" s="6"/>
      <c r="J6" s="6"/>
      <c r="K6" s="6"/>
      <c r="L6" s="6"/>
      <c r="M6" s="6" t="s">
        <v>38</v>
      </c>
      <c r="N6" s="6" t="s">
        <v>39</v>
      </c>
      <c r="O6" s="6" t="s">
        <v>40</v>
      </c>
      <c r="P6" s="7" t="s">
        <v>44</v>
      </c>
      <c r="Q6" s="9">
        <v>5166000000</v>
      </c>
      <c r="R6" s="9">
        <v>0</v>
      </c>
      <c r="S6" s="9">
        <v>0</v>
      </c>
      <c r="T6" s="9">
        <v>5166000000</v>
      </c>
      <c r="U6" s="9">
        <v>0</v>
      </c>
      <c r="V6" s="9">
        <v>4580000000</v>
      </c>
      <c r="W6" s="9">
        <v>586000000</v>
      </c>
      <c r="X6" s="9">
        <v>2446558645.9899998</v>
      </c>
      <c r="Y6" s="9">
        <v>2446558645.9899998</v>
      </c>
      <c r="Z6" s="9">
        <v>2446558645.9899998</v>
      </c>
      <c r="AA6" s="9">
        <v>2446558645.9899998</v>
      </c>
      <c r="AC6" s="19">
        <v>2010346825.99</v>
      </c>
      <c r="AD6" s="9">
        <f t="shared" ref="AD6:AD20" si="0">Y6-AC6</f>
        <v>436211819.99999976</v>
      </c>
    </row>
    <row r="7" spans="1:30" ht="33.75">
      <c r="A7" s="6" t="s">
        <v>33</v>
      </c>
      <c r="B7" s="7" t="s">
        <v>34</v>
      </c>
      <c r="C7" s="8" t="s">
        <v>45</v>
      </c>
      <c r="D7" s="6" t="s">
        <v>36</v>
      </c>
      <c r="E7" s="6" t="s">
        <v>37</v>
      </c>
      <c r="F7" s="6" t="s">
        <v>37</v>
      </c>
      <c r="G7" s="6" t="s">
        <v>46</v>
      </c>
      <c r="H7" s="6"/>
      <c r="I7" s="6"/>
      <c r="J7" s="6"/>
      <c r="K7" s="6"/>
      <c r="L7" s="6"/>
      <c r="M7" s="6" t="s">
        <v>38</v>
      </c>
      <c r="N7" s="6" t="s">
        <v>39</v>
      </c>
      <c r="O7" s="6" t="s">
        <v>40</v>
      </c>
      <c r="P7" s="7" t="s">
        <v>47</v>
      </c>
      <c r="Q7" s="9">
        <v>2149000000</v>
      </c>
      <c r="R7" s="9">
        <v>0</v>
      </c>
      <c r="S7" s="9">
        <v>0</v>
      </c>
      <c r="T7" s="9">
        <v>2149000000</v>
      </c>
      <c r="U7" s="9">
        <v>0</v>
      </c>
      <c r="V7" s="9">
        <v>1542000000</v>
      </c>
      <c r="W7" s="9">
        <v>607000000</v>
      </c>
      <c r="X7" s="9">
        <v>812039678</v>
      </c>
      <c r="Y7" s="9">
        <v>809781717</v>
      </c>
      <c r="Z7" s="9">
        <v>809781717</v>
      </c>
      <c r="AA7" s="9">
        <v>809781717</v>
      </c>
      <c r="AC7" s="19">
        <v>620699924</v>
      </c>
      <c r="AD7" s="9">
        <f t="shared" si="0"/>
        <v>189081793</v>
      </c>
    </row>
    <row r="8" spans="1:30" ht="22.5">
      <c r="A8" s="6" t="s">
        <v>33</v>
      </c>
      <c r="B8" s="7" t="s">
        <v>34</v>
      </c>
      <c r="C8" s="8" t="s">
        <v>48</v>
      </c>
      <c r="D8" s="6" t="s">
        <v>36</v>
      </c>
      <c r="E8" s="6" t="s">
        <v>43</v>
      </c>
      <c r="F8" s="6"/>
      <c r="G8" s="6"/>
      <c r="H8" s="6"/>
      <c r="I8" s="6"/>
      <c r="J8" s="6"/>
      <c r="K8" s="6"/>
      <c r="L8" s="6"/>
      <c r="M8" s="6" t="s">
        <v>38</v>
      </c>
      <c r="N8" s="6" t="s">
        <v>39</v>
      </c>
      <c r="O8" s="6" t="s">
        <v>40</v>
      </c>
      <c r="P8" s="7" t="s">
        <v>49</v>
      </c>
      <c r="Q8" s="9">
        <v>6114000000</v>
      </c>
      <c r="R8" s="9">
        <v>20000000000</v>
      </c>
      <c r="S8" s="9">
        <v>0</v>
      </c>
      <c r="T8" s="9">
        <v>26114000000</v>
      </c>
      <c r="U8" s="9">
        <v>0</v>
      </c>
      <c r="V8" s="9">
        <v>25982879714.32</v>
      </c>
      <c r="W8" s="9">
        <v>131120285.68000001</v>
      </c>
      <c r="X8" s="9">
        <v>11955566161.34</v>
      </c>
      <c r="Y8" s="9">
        <v>1950731028.1700001</v>
      </c>
      <c r="Z8" s="9">
        <v>1950667218.1700001</v>
      </c>
      <c r="AA8" s="9">
        <v>1950667218.1700001</v>
      </c>
      <c r="AC8" s="19">
        <v>1561463984.28</v>
      </c>
      <c r="AD8" s="9">
        <f t="shared" si="0"/>
        <v>389267043.8900001</v>
      </c>
    </row>
    <row r="9" spans="1:30" ht="22.5">
      <c r="A9" s="6" t="s">
        <v>33</v>
      </c>
      <c r="B9" s="7" t="s">
        <v>34</v>
      </c>
      <c r="C9" s="8" t="s">
        <v>50</v>
      </c>
      <c r="D9" s="6" t="s">
        <v>36</v>
      </c>
      <c r="E9" s="6" t="s">
        <v>46</v>
      </c>
      <c r="F9" s="6" t="s">
        <v>46</v>
      </c>
      <c r="G9" s="6" t="s">
        <v>51</v>
      </c>
      <c r="H9" s="6" t="s">
        <v>52</v>
      </c>
      <c r="I9" s="6"/>
      <c r="J9" s="6"/>
      <c r="K9" s="6"/>
      <c r="L9" s="6"/>
      <c r="M9" s="6" t="s">
        <v>38</v>
      </c>
      <c r="N9" s="6" t="s">
        <v>39</v>
      </c>
      <c r="O9" s="6" t="s">
        <v>40</v>
      </c>
      <c r="P9" s="7" t="s">
        <v>53</v>
      </c>
      <c r="Q9" s="9">
        <v>11307000000</v>
      </c>
      <c r="R9" s="9">
        <v>0</v>
      </c>
      <c r="S9" s="9">
        <v>0</v>
      </c>
      <c r="T9" s="9">
        <v>11307000000</v>
      </c>
      <c r="U9" s="9">
        <v>0</v>
      </c>
      <c r="V9" s="9">
        <v>11000751200.959999</v>
      </c>
      <c r="W9" s="9">
        <v>306248799.04000002</v>
      </c>
      <c r="X9" s="9">
        <v>3375175037.5599999</v>
      </c>
      <c r="Y9" s="9">
        <v>1831299892.1300001</v>
      </c>
      <c r="Z9" s="9">
        <v>1831299892.1300001</v>
      </c>
      <c r="AA9" s="9">
        <v>1831299892.1300001</v>
      </c>
      <c r="AC9" s="19">
        <v>1483999071.4200001</v>
      </c>
      <c r="AD9" s="9">
        <f t="shared" si="0"/>
        <v>347300820.71000004</v>
      </c>
    </row>
    <row r="10" spans="1:30" ht="22.5">
      <c r="A10" s="6" t="s">
        <v>33</v>
      </c>
      <c r="B10" s="7" t="s">
        <v>34</v>
      </c>
      <c r="C10" s="8" t="s">
        <v>50</v>
      </c>
      <c r="D10" s="6" t="s">
        <v>36</v>
      </c>
      <c r="E10" s="6" t="s">
        <v>46</v>
      </c>
      <c r="F10" s="6" t="s">
        <v>46</v>
      </c>
      <c r="G10" s="6" t="s">
        <v>51</v>
      </c>
      <c r="H10" s="6" t="s">
        <v>52</v>
      </c>
      <c r="I10" s="6"/>
      <c r="J10" s="6"/>
      <c r="K10" s="6"/>
      <c r="L10" s="6"/>
      <c r="M10" s="6" t="s">
        <v>54</v>
      </c>
      <c r="N10" s="6" t="s">
        <v>55</v>
      </c>
      <c r="O10" s="6" t="s">
        <v>40</v>
      </c>
      <c r="P10" s="7" t="s">
        <v>53</v>
      </c>
      <c r="Q10" s="9">
        <v>3000000000</v>
      </c>
      <c r="R10" s="9">
        <v>0</v>
      </c>
      <c r="S10" s="9">
        <v>0</v>
      </c>
      <c r="T10" s="9">
        <v>3000000000</v>
      </c>
      <c r="U10" s="9">
        <v>0</v>
      </c>
      <c r="V10" s="9">
        <v>660986187.47000003</v>
      </c>
      <c r="W10" s="9">
        <v>2339013812.5300002</v>
      </c>
      <c r="X10" s="9">
        <v>642030985.75</v>
      </c>
      <c r="Y10" s="9">
        <v>454530985.75</v>
      </c>
      <c r="Z10" s="9">
        <v>454530985.75</v>
      </c>
      <c r="AA10" s="9">
        <v>454530985.75</v>
      </c>
      <c r="AC10" s="19">
        <v>332933631.48000002</v>
      </c>
      <c r="AD10" s="9">
        <f t="shared" si="0"/>
        <v>121597354.26999998</v>
      </c>
    </row>
    <row r="11" spans="1:30" ht="22.5">
      <c r="A11" s="6" t="s">
        <v>33</v>
      </c>
      <c r="B11" s="7" t="s">
        <v>34</v>
      </c>
      <c r="C11" s="8" t="s">
        <v>56</v>
      </c>
      <c r="D11" s="6" t="s">
        <v>36</v>
      </c>
      <c r="E11" s="6" t="s">
        <v>46</v>
      </c>
      <c r="F11" s="6" t="s">
        <v>51</v>
      </c>
      <c r="G11" s="6" t="s">
        <v>43</v>
      </c>
      <c r="H11" s="6" t="s">
        <v>57</v>
      </c>
      <c r="I11" s="6"/>
      <c r="J11" s="6"/>
      <c r="K11" s="6"/>
      <c r="L11" s="6"/>
      <c r="M11" s="6" t="s">
        <v>38</v>
      </c>
      <c r="N11" s="6" t="s">
        <v>39</v>
      </c>
      <c r="O11" s="6" t="s">
        <v>40</v>
      </c>
      <c r="P11" s="7" t="s">
        <v>58</v>
      </c>
      <c r="Q11" s="9">
        <v>2049000000</v>
      </c>
      <c r="R11" s="9">
        <v>0</v>
      </c>
      <c r="S11" s="9">
        <v>0</v>
      </c>
      <c r="T11" s="9">
        <v>2049000000</v>
      </c>
      <c r="U11" s="9">
        <v>0</v>
      </c>
      <c r="V11" s="9">
        <v>1750000000</v>
      </c>
      <c r="W11" s="9">
        <v>299000000</v>
      </c>
      <c r="X11" s="9">
        <v>888730852</v>
      </c>
      <c r="Y11" s="9">
        <v>752853900</v>
      </c>
      <c r="Z11" s="9">
        <v>752853900</v>
      </c>
      <c r="AA11" s="9">
        <v>752853900</v>
      </c>
      <c r="AC11" s="19">
        <v>627573550</v>
      </c>
      <c r="AD11" s="9">
        <f t="shared" si="0"/>
        <v>125280350</v>
      </c>
    </row>
    <row r="12" spans="1:30" ht="22.5">
      <c r="A12" s="6" t="s">
        <v>33</v>
      </c>
      <c r="B12" s="7" t="s">
        <v>34</v>
      </c>
      <c r="C12" s="8" t="s">
        <v>59</v>
      </c>
      <c r="D12" s="6" t="s">
        <v>36</v>
      </c>
      <c r="E12" s="6" t="s">
        <v>46</v>
      </c>
      <c r="F12" s="6" t="s">
        <v>51</v>
      </c>
      <c r="G12" s="6" t="s">
        <v>43</v>
      </c>
      <c r="H12" s="6" t="s">
        <v>60</v>
      </c>
      <c r="I12" s="6"/>
      <c r="J12" s="6"/>
      <c r="K12" s="6"/>
      <c r="L12" s="6"/>
      <c r="M12" s="6" t="s">
        <v>38</v>
      </c>
      <c r="N12" s="6" t="s">
        <v>39</v>
      </c>
      <c r="O12" s="6" t="s">
        <v>40</v>
      </c>
      <c r="P12" s="7" t="s">
        <v>61</v>
      </c>
      <c r="Q12" s="9">
        <v>32000000</v>
      </c>
      <c r="R12" s="9">
        <v>0</v>
      </c>
      <c r="S12" s="9">
        <v>0</v>
      </c>
      <c r="T12" s="9">
        <v>32000000</v>
      </c>
      <c r="U12" s="9">
        <v>0</v>
      </c>
      <c r="V12" s="9">
        <v>32000000</v>
      </c>
      <c r="W12" s="9">
        <v>0</v>
      </c>
      <c r="X12" s="9">
        <v>2368297.71</v>
      </c>
      <c r="Y12" s="9">
        <v>1768952.43</v>
      </c>
      <c r="Z12" s="9">
        <v>1768952.43</v>
      </c>
      <c r="AA12" s="9">
        <v>1768952.43</v>
      </c>
      <c r="AC12" s="19">
        <v>1768952.43</v>
      </c>
      <c r="AD12" s="9">
        <f t="shared" si="0"/>
        <v>0</v>
      </c>
    </row>
    <row r="13" spans="1:30" ht="22.5">
      <c r="A13" s="6" t="s">
        <v>33</v>
      </c>
      <c r="B13" s="7" t="s">
        <v>34</v>
      </c>
      <c r="C13" s="8" t="s">
        <v>62</v>
      </c>
      <c r="D13" s="6" t="s">
        <v>36</v>
      </c>
      <c r="E13" s="6" t="s">
        <v>46</v>
      </c>
      <c r="F13" s="6" t="s">
        <v>51</v>
      </c>
      <c r="G13" s="6" t="s">
        <v>43</v>
      </c>
      <c r="H13" s="6" t="s">
        <v>63</v>
      </c>
      <c r="I13" s="6"/>
      <c r="J13" s="6"/>
      <c r="K13" s="6"/>
      <c r="L13" s="6"/>
      <c r="M13" s="6" t="s">
        <v>38</v>
      </c>
      <c r="N13" s="6" t="s">
        <v>39</v>
      </c>
      <c r="O13" s="6" t="s">
        <v>40</v>
      </c>
      <c r="P13" s="7" t="s">
        <v>64</v>
      </c>
      <c r="Q13" s="9">
        <v>1263000000</v>
      </c>
      <c r="R13" s="9">
        <v>0</v>
      </c>
      <c r="S13" s="9">
        <v>0</v>
      </c>
      <c r="T13" s="9">
        <v>1263000000</v>
      </c>
      <c r="U13" s="9">
        <v>0</v>
      </c>
      <c r="V13" s="9">
        <v>500000000</v>
      </c>
      <c r="W13" s="9">
        <v>763000000</v>
      </c>
      <c r="X13" s="9">
        <v>44076000</v>
      </c>
      <c r="Y13" s="9">
        <v>44076000</v>
      </c>
      <c r="Z13" s="9">
        <v>44076000</v>
      </c>
      <c r="AA13" s="9">
        <v>44076000</v>
      </c>
      <c r="AC13" s="19">
        <v>44076000</v>
      </c>
      <c r="AD13" s="9">
        <f t="shared" si="0"/>
        <v>0</v>
      </c>
    </row>
    <row r="14" spans="1:30" ht="33.75">
      <c r="A14" s="6" t="s">
        <v>33</v>
      </c>
      <c r="B14" s="7" t="s">
        <v>34</v>
      </c>
      <c r="C14" s="8" t="s">
        <v>65</v>
      </c>
      <c r="D14" s="6" t="s">
        <v>36</v>
      </c>
      <c r="E14" s="6" t="s">
        <v>46</v>
      </c>
      <c r="F14" s="6" t="s">
        <v>51</v>
      </c>
      <c r="G14" s="6" t="s">
        <v>43</v>
      </c>
      <c r="H14" s="6" t="s">
        <v>66</v>
      </c>
      <c r="I14" s="6"/>
      <c r="J14" s="6"/>
      <c r="K14" s="6"/>
      <c r="L14" s="6"/>
      <c r="M14" s="6" t="s">
        <v>38</v>
      </c>
      <c r="N14" s="6" t="s">
        <v>39</v>
      </c>
      <c r="O14" s="6" t="s">
        <v>40</v>
      </c>
      <c r="P14" s="7" t="s">
        <v>67</v>
      </c>
      <c r="Q14" s="9">
        <v>89000000</v>
      </c>
      <c r="R14" s="9">
        <v>0</v>
      </c>
      <c r="S14" s="9">
        <v>0</v>
      </c>
      <c r="T14" s="9">
        <v>89000000</v>
      </c>
      <c r="U14" s="9">
        <v>0</v>
      </c>
      <c r="V14" s="9">
        <v>89000000</v>
      </c>
      <c r="W14" s="9">
        <v>0</v>
      </c>
      <c r="X14" s="9">
        <v>53792487</v>
      </c>
      <c r="Y14" s="9">
        <v>52631082.270000003</v>
      </c>
      <c r="Z14" s="9">
        <v>52631082.270000003</v>
      </c>
      <c r="AA14" s="9">
        <v>52631082.270000003</v>
      </c>
      <c r="AC14" s="19">
        <v>46384665</v>
      </c>
      <c r="AD14" s="9">
        <f t="shared" si="0"/>
        <v>6246417.2700000033</v>
      </c>
    </row>
    <row r="15" spans="1:30" ht="22.5">
      <c r="A15" s="6" t="s">
        <v>33</v>
      </c>
      <c r="B15" s="7" t="s">
        <v>34</v>
      </c>
      <c r="C15" s="8" t="s">
        <v>68</v>
      </c>
      <c r="D15" s="6" t="s">
        <v>36</v>
      </c>
      <c r="E15" s="6" t="s">
        <v>46</v>
      </c>
      <c r="F15" s="6" t="s">
        <v>51</v>
      </c>
      <c r="G15" s="6" t="s">
        <v>43</v>
      </c>
      <c r="H15" s="6" t="s">
        <v>69</v>
      </c>
      <c r="I15" s="6"/>
      <c r="J15" s="6"/>
      <c r="K15" s="6"/>
      <c r="L15" s="6"/>
      <c r="M15" s="6" t="s">
        <v>38</v>
      </c>
      <c r="N15" s="6" t="s">
        <v>39</v>
      </c>
      <c r="O15" s="6" t="s">
        <v>40</v>
      </c>
      <c r="P15" s="7" t="s">
        <v>70</v>
      </c>
      <c r="Q15" s="9">
        <v>29000000</v>
      </c>
      <c r="R15" s="9">
        <v>0</v>
      </c>
      <c r="S15" s="9">
        <v>0</v>
      </c>
      <c r="T15" s="9">
        <v>29000000</v>
      </c>
      <c r="U15" s="9">
        <v>0</v>
      </c>
      <c r="V15" s="9">
        <v>10000000</v>
      </c>
      <c r="W15" s="9">
        <v>19000000</v>
      </c>
      <c r="X15" s="9">
        <v>5353000</v>
      </c>
      <c r="Y15" s="9">
        <v>5353000</v>
      </c>
      <c r="Z15" s="9">
        <v>5353000</v>
      </c>
      <c r="AA15" s="9">
        <v>5353000</v>
      </c>
      <c r="AC15" s="19">
        <v>5353000</v>
      </c>
      <c r="AD15" s="9">
        <f t="shared" si="0"/>
        <v>0</v>
      </c>
    </row>
    <row r="16" spans="1:30" ht="22.5">
      <c r="A16" s="6" t="s">
        <v>33</v>
      </c>
      <c r="B16" s="7" t="s">
        <v>34</v>
      </c>
      <c r="C16" s="8" t="s">
        <v>71</v>
      </c>
      <c r="D16" s="6" t="s">
        <v>36</v>
      </c>
      <c r="E16" s="6" t="s">
        <v>46</v>
      </c>
      <c r="F16" s="6" t="s">
        <v>39</v>
      </c>
      <c r="G16" s="6"/>
      <c r="H16" s="6"/>
      <c r="I16" s="6"/>
      <c r="J16" s="6"/>
      <c r="K16" s="6"/>
      <c r="L16" s="6"/>
      <c r="M16" s="6" t="s">
        <v>38</v>
      </c>
      <c r="N16" s="6" t="s">
        <v>39</v>
      </c>
      <c r="O16" s="6" t="s">
        <v>40</v>
      </c>
      <c r="P16" s="7" t="s">
        <v>72</v>
      </c>
      <c r="Q16" s="9">
        <v>515000000</v>
      </c>
      <c r="R16" s="9">
        <v>0</v>
      </c>
      <c r="S16" s="9">
        <v>0</v>
      </c>
      <c r="T16" s="9">
        <v>515000000</v>
      </c>
      <c r="U16" s="9">
        <v>0</v>
      </c>
      <c r="V16" s="9">
        <v>350116731.18000001</v>
      </c>
      <c r="W16" s="9">
        <v>164883268.81999999</v>
      </c>
      <c r="X16" s="9">
        <v>282585047.68000001</v>
      </c>
      <c r="Y16" s="9">
        <v>282585047.68000001</v>
      </c>
      <c r="Z16" s="9">
        <v>282585047.68000001</v>
      </c>
      <c r="AA16" s="9">
        <v>282585047.68000001</v>
      </c>
      <c r="AC16" s="19">
        <v>215053364.18000001</v>
      </c>
      <c r="AD16" s="9">
        <f t="shared" si="0"/>
        <v>67531683.5</v>
      </c>
    </row>
    <row r="17" spans="1:30" ht="22.5">
      <c r="A17" s="6" t="s">
        <v>33</v>
      </c>
      <c r="B17" s="7" t="s">
        <v>34</v>
      </c>
      <c r="C17" s="8" t="s">
        <v>73</v>
      </c>
      <c r="D17" s="6" t="s">
        <v>36</v>
      </c>
      <c r="E17" s="6" t="s">
        <v>74</v>
      </c>
      <c r="F17" s="6" t="s">
        <v>37</v>
      </c>
      <c r="G17" s="6"/>
      <c r="H17" s="6"/>
      <c r="I17" s="6"/>
      <c r="J17" s="6"/>
      <c r="K17" s="6"/>
      <c r="L17" s="6"/>
      <c r="M17" s="6" t="s">
        <v>38</v>
      </c>
      <c r="N17" s="6" t="s">
        <v>39</v>
      </c>
      <c r="O17" s="6" t="s">
        <v>40</v>
      </c>
      <c r="P17" s="7" t="s">
        <v>75</v>
      </c>
      <c r="Q17" s="9">
        <v>175000000</v>
      </c>
      <c r="R17" s="9">
        <v>0</v>
      </c>
      <c r="S17" s="9">
        <v>0</v>
      </c>
      <c r="T17" s="9">
        <v>175000000</v>
      </c>
      <c r="U17" s="9">
        <v>0</v>
      </c>
      <c r="V17" s="9">
        <v>165000000</v>
      </c>
      <c r="W17" s="9">
        <v>10000000</v>
      </c>
      <c r="X17" s="9">
        <v>89450358</v>
      </c>
      <c r="Y17" s="9">
        <v>89450358</v>
      </c>
      <c r="Z17" s="9">
        <v>89450358</v>
      </c>
      <c r="AA17" s="9">
        <v>89450358</v>
      </c>
      <c r="AC17" s="19">
        <v>89450358</v>
      </c>
      <c r="AD17" s="9">
        <f t="shared" si="0"/>
        <v>0</v>
      </c>
    </row>
    <row r="18" spans="1:30" ht="22.5">
      <c r="A18" s="6" t="s">
        <v>33</v>
      </c>
      <c r="B18" s="7" t="s">
        <v>34</v>
      </c>
      <c r="C18" s="8" t="s">
        <v>76</v>
      </c>
      <c r="D18" s="6" t="s">
        <v>36</v>
      </c>
      <c r="E18" s="6" t="s">
        <v>77</v>
      </c>
      <c r="F18" s="6" t="s">
        <v>37</v>
      </c>
      <c r="G18" s="6"/>
      <c r="H18" s="6"/>
      <c r="I18" s="6"/>
      <c r="J18" s="6"/>
      <c r="K18" s="6"/>
      <c r="L18" s="6"/>
      <c r="M18" s="6" t="s">
        <v>38</v>
      </c>
      <c r="N18" s="6" t="s">
        <v>39</v>
      </c>
      <c r="O18" s="6" t="s">
        <v>40</v>
      </c>
      <c r="P18" s="7" t="s">
        <v>78</v>
      </c>
      <c r="Q18" s="9">
        <v>160000000</v>
      </c>
      <c r="R18" s="9">
        <v>0</v>
      </c>
      <c r="S18" s="9">
        <v>0</v>
      </c>
      <c r="T18" s="9">
        <v>160000000</v>
      </c>
      <c r="U18" s="9">
        <v>0</v>
      </c>
      <c r="V18" s="9">
        <v>160000000</v>
      </c>
      <c r="W18" s="9">
        <v>0</v>
      </c>
      <c r="X18" s="9">
        <v>110484056.47</v>
      </c>
      <c r="Y18" s="9">
        <v>110294763.47</v>
      </c>
      <c r="Z18" s="9">
        <v>110294763.47</v>
      </c>
      <c r="AA18" s="9">
        <v>110294763.47</v>
      </c>
      <c r="AC18" s="19">
        <v>101089083.44</v>
      </c>
      <c r="AD18" s="9">
        <f t="shared" si="0"/>
        <v>9205680.0300000012</v>
      </c>
    </row>
    <row r="19" spans="1:30" ht="22.5">
      <c r="A19" s="6" t="s">
        <v>33</v>
      </c>
      <c r="B19" s="7" t="s">
        <v>34</v>
      </c>
      <c r="C19" s="8" t="s">
        <v>79</v>
      </c>
      <c r="D19" s="6" t="s">
        <v>36</v>
      </c>
      <c r="E19" s="6" t="s">
        <v>77</v>
      </c>
      <c r="F19" s="6" t="s">
        <v>51</v>
      </c>
      <c r="G19" s="6" t="s">
        <v>37</v>
      </c>
      <c r="H19" s="6"/>
      <c r="I19" s="6"/>
      <c r="J19" s="6"/>
      <c r="K19" s="6"/>
      <c r="L19" s="6"/>
      <c r="M19" s="6" t="s">
        <v>38</v>
      </c>
      <c r="N19" s="6" t="s">
        <v>80</v>
      </c>
      <c r="O19" s="6" t="s">
        <v>81</v>
      </c>
      <c r="P19" s="7" t="s">
        <v>82</v>
      </c>
      <c r="Q19" s="9">
        <v>122000000</v>
      </c>
      <c r="R19" s="9">
        <v>0</v>
      </c>
      <c r="S19" s="9">
        <v>0</v>
      </c>
      <c r="T19" s="9">
        <v>122000000</v>
      </c>
      <c r="U19" s="9">
        <v>0</v>
      </c>
      <c r="V19" s="9">
        <v>0</v>
      </c>
      <c r="W19" s="9">
        <v>122000000</v>
      </c>
      <c r="X19" s="9">
        <v>0</v>
      </c>
      <c r="Y19" s="9">
        <v>0</v>
      </c>
      <c r="Z19" s="9">
        <v>0</v>
      </c>
      <c r="AA19" s="9">
        <v>0</v>
      </c>
      <c r="AC19" s="19">
        <v>0</v>
      </c>
      <c r="AD19" s="9">
        <f t="shared" si="0"/>
        <v>0</v>
      </c>
    </row>
    <row r="20" spans="1:30" ht="22.5">
      <c r="A20" s="6" t="s">
        <v>33</v>
      </c>
      <c r="B20" s="7" t="s">
        <v>34</v>
      </c>
      <c r="C20" s="8" t="s">
        <v>83</v>
      </c>
      <c r="D20" s="6" t="s">
        <v>36</v>
      </c>
      <c r="E20" s="6" t="s">
        <v>77</v>
      </c>
      <c r="F20" s="6" t="s">
        <v>84</v>
      </c>
      <c r="G20" s="6"/>
      <c r="H20" s="6"/>
      <c r="I20" s="6"/>
      <c r="J20" s="6"/>
      <c r="K20" s="6"/>
      <c r="L20" s="6"/>
      <c r="M20" s="6" t="s">
        <v>38</v>
      </c>
      <c r="N20" s="6" t="s">
        <v>39</v>
      </c>
      <c r="O20" s="6" t="s">
        <v>40</v>
      </c>
      <c r="P20" s="7" t="s">
        <v>85</v>
      </c>
      <c r="Q20" s="9">
        <v>10000000</v>
      </c>
      <c r="R20" s="9">
        <v>0</v>
      </c>
      <c r="S20" s="9">
        <v>0</v>
      </c>
      <c r="T20" s="9">
        <v>10000000</v>
      </c>
      <c r="U20" s="9">
        <v>0</v>
      </c>
      <c r="V20" s="9">
        <v>0</v>
      </c>
      <c r="W20" s="9">
        <v>10000000</v>
      </c>
      <c r="X20" s="9">
        <v>0</v>
      </c>
      <c r="Y20" s="9">
        <v>0</v>
      </c>
      <c r="Z20" s="9">
        <v>0</v>
      </c>
      <c r="AA20" s="9">
        <v>0</v>
      </c>
      <c r="AC20" s="19">
        <v>0</v>
      </c>
      <c r="AD20" s="9">
        <f t="shared" si="0"/>
        <v>0</v>
      </c>
    </row>
    <row r="21" spans="1:30">
      <c r="A21" s="6"/>
      <c r="B21" s="7"/>
      <c r="C21" s="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9"/>
      <c r="R21" s="9"/>
      <c r="S21" s="9"/>
      <c r="T21" s="13">
        <f t="shared" ref="T21:AA21" si="1">SUM(T5:T20)</f>
        <v>66388000000</v>
      </c>
      <c r="U21" s="13">
        <f t="shared" si="1"/>
        <v>0</v>
      </c>
      <c r="V21" s="13">
        <f t="shared" si="1"/>
        <v>59490733833.93</v>
      </c>
      <c r="W21" s="13">
        <f t="shared" si="1"/>
        <v>6897266166.0699997</v>
      </c>
      <c r="X21" s="13">
        <f t="shared" si="1"/>
        <v>27180181591.500004</v>
      </c>
      <c r="Y21" s="13">
        <f t="shared" si="1"/>
        <v>14854231148.890001</v>
      </c>
      <c r="Z21" s="13">
        <f t="shared" si="1"/>
        <v>14854167338.890001</v>
      </c>
      <c r="AA21" s="13">
        <f t="shared" si="1"/>
        <v>14854167338.890001</v>
      </c>
      <c r="AC21" s="20">
        <f t="shared" ref="AC21" si="2">SUM(AC5:AC20)</f>
        <v>12198767593.220001</v>
      </c>
      <c r="AD21" s="13">
        <f t="shared" ref="AC21:AD21" si="3">SUM(AD5:AD20)</f>
        <v>2655463555.6700001</v>
      </c>
    </row>
    <row r="22" spans="1:30" ht="78.75">
      <c r="A22" s="6" t="s">
        <v>33</v>
      </c>
      <c r="B22" s="7" t="s">
        <v>34</v>
      </c>
      <c r="C22" s="8" t="s">
        <v>86</v>
      </c>
      <c r="D22" s="6" t="s">
        <v>87</v>
      </c>
      <c r="E22" s="6" t="s">
        <v>88</v>
      </c>
      <c r="F22" s="6" t="s">
        <v>89</v>
      </c>
      <c r="G22" s="6" t="s">
        <v>90</v>
      </c>
      <c r="H22" s="6" t="s">
        <v>91</v>
      </c>
      <c r="I22" s="6"/>
      <c r="J22" s="6"/>
      <c r="K22" s="6"/>
      <c r="L22" s="6"/>
      <c r="M22" s="6" t="s">
        <v>38</v>
      </c>
      <c r="N22" s="6" t="s">
        <v>39</v>
      </c>
      <c r="O22" s="6" t="s">
        <v>40</v>
      </c>
      <c r="P22" s="7" t="s">
        <v>92</v>
      </c>
      <c r="Q22" s="9">
        <v>1000000000</v>
      </c>
      <c r="R22" s="9">
        <v>0</v>
      </c>
      <c r="S22" s="9">
        <v>0</v>
      </c>
      <c r="T22" s="9">
        <v>1000000000</v>
      </c>
      <c r="U22" s="9">
        <v>0</v>
      </c>
      <c r="V22" s="9">
        <v>1000000000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C22" s="19">
        <v>0</v>
      </c>
      <c r="AD22" s="9">
        <f t="shared" ref="AD22:AD25" si="4">Y22-AC22</f>
        <v>0</v>
      </c>
    </row>
    <row r="23" spans="1:30" ht="78.75">
      <c r="A23" s="6" t="s">
        <v>33</v>
      </c>
      <c r="B23" s="7" t="s">
        <v>34</v>
      </c>
      <c r="C23" s="8" t="s">
        <v>93</v>
      </c>
      <c r="D23" s="6" t="s">
        <v>87</v>
      </c>
      <c r="E23" s="6" t="s">
        <v>88</v>
      </c>
      <c r="F23" s="6" t="s">
        <v>89</v>
      </c>
      <c r="G23" s="6" t="s">
        <v>94</v>
      </c>
      <c r="H23" s="6" t="s">
        <v>91</v>
      </c>
      <c r="I23" s="6"/>
      <c r="J23" s="6"/>
      <c r="K23" s="6"/>
      <c r="L23" s="6"/>
      <c r="M23" s="6" t="s">
        <v>38</v>
      </c>
      <c r="N23" s="6" t="s">
        <v>39</v>
      </c>
      <c r="O23" s="6" t="s">
        <v>40</v>
      </c>
      <c r="P23" s="7" t="s">
        <v>92</v>
      </c>
      <c r="Q23" s="9">
        <v>2200580895</v>
      </c>
      <c r="R23" s="9">
        <v>0</v>
      </c>
      <c r="S23" s="9">
        <v>0</v>
      </c>
      <c r="T23" s="9">
        <v>2200580895</v>
      </c>
      <c r="U23" s="9">
        <v>0</v>
      </c>
      <c r="V23" s="9">
        <v>2200580895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C23" s="19">
        <v>0</v>
      </c>
      <c r="AD23" s="9">
        <f t="shared" si="4"/>
        <v>0</v>
      </c>
    </row>
    <row r="24" spans="1:30" ht="78.75">
      <c r="A24" s="6" t="s">
        <v>33</v>
      </c>
      <c r="B24" s="7" t="s">
        <v>34</v>
      </c>
      <c r="C24" s="8" t="s">
        <v>95</v>
      </c>
      <c r="D24" s="6" t="s">
        <v>87</v>
      </c>
      <c r="E24" s="6" t="s">
        <v>88</v>
      </c>
      <c r="F24" s="6" t="s">
        <v>89</v>
      </c>
      <c r="G24" s="6" t="s">
        <v>96</v>
      </c>
      <c r="H24" s="6" t="s">
        <v>91</v>
      </c>
      <c r="I24" s="6"/>
      <c r="J24" s="6"/>
      <c r="K24" s="6"/>
      <c r="L24" s="6"/>
      <c r="M24" s="6" t="s">
        <v>38</v>
      </c>
      <c r="N24" s="6" t="s">
        <v>39</v>
      </c>
      <c r="O24" s="6" t="s">
        <v>40</v>
      </c>
      <c r="P24" s="7" t="s">
        <v>92</v>
      </c>
      <c r="Q24" s="9">
        <v>4000000000</v>
      </c>
      <c r="R24" s="9">
        <v>0</v>
      </c>
      <c r="S24" s="9">
        <v>0</v>
      </c>
      <c r="T24" s="9">
        <v>4000000000</v>
      </c>
      <c r="U24" s="9">
        <v>0</v>
      </c>
      <c r="V24" s="9">
        <v>4000000000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C24" s="19">
        <v>0</v>
      </c>
      <c r="AD24" s="9">
        <f t="shared" si="4"/>
        <v>0</v>
      </c>
    </row>
    <row r="25" spans="1:30" ht="78.75">
      <c r="A25" s="6" t="s">
        <v>33</v>
      </c>
      <c r="B25" s="7" t="s">
        <v>34</v>
      </c>
      <c r="C25" s="8" t="s">
        <v>97</v>
      </c>
      <c r="D25" s="6" t="s">
        <v>87</v>
      </c>
      <c r="E25" s="6" t="s">
        <v>98</v>
      </c>
      <c r="F25" s="6" t="s">
        <v>89</v>
      </c>
      <c r="G25" s="6" t="s">
        <v>99</v>
      </c>
      <c r="H25" s="6" t="s">
        <v>100</v>
      </c>
      <c r="I25" s="6"/>
      <c r="J25" s="6"/>
      <c r="K25" s="6"/>
      <c r="L25" s="6"/>
      <c r="M25" s="6" t="s">
        <v>38</v>
      </c>
      <c r="N25" s="6" t="s">
        <v>39</v>
      </c>
      <c r="O25" s="6" t="s">
        <v>40</v>
      </c>
      <c r="P25" s="7" t="s">
        <v>101</v>
      </c>
      <c r="Q25" s="9">
        <v>800000000</v>
      </c>
      <c r="R25" s="9">
        <v>0</v>
      </c>
      <c r="S25" s="9">
        <v>0</v>
      </c>
      <c r="T25" s="9">
        <v>800000000</v>
      </c>
      <c r="U25" s="9">
        <v>0</v>
      </c>
      <c r="V25" s="9">
        <v>800000000</v>
      </c>
      <c r="W25" s="9">
        <v>0</v>
      </c>
      <c r="X25" s="9">
        <v>373500000</v>
      </c>
      <c r="Y25" s="9">
        <v>152500000</v>
      </c>
      <c r="Z25" s="9">
        <v>152500000</v>
      </c>
      <c r="AA25" s="9">
        <v>152500000</v>
      </c>
      <c r="AC25" s="19">
        <v>124500000</v>
      </c>
      <c r="AD25" s="9">
        <f t="shared" si="4"/>
        <v>28000000</v>
      </c>
    </row>
    <row r="26" spans="1:30">
      <c r="A26" s="6"/>
      <c r="B26" s="7"/>
      <c r="C26" s="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9"/>
      <c r="R26" s="9"/>
      <c r="S26" s="9"/>
      <c r="T26" s="14">
        <f t="shared" ref="T26:AA26" si="5">SUM(T22:T25)</f>
        <v>8000580895</v>
      </c>
      <c r="U26" s="14">
        <f t="shared" si="5"/>
        <v>0</v>
      </c>
      <c r="V26" s="14">
        <f t="shared" si="5"/>
        <v>8000580895</v>
      </c>
      <c r="W26" s="14">
        <f t="shared" si="5"/>
        <v>0</v>
      </c>
      <c r="X26" s="14">
        <f t="shared" si="5"/>
        <v>373500000</v>
      </c>
      <c r="Y26" s="14">
        <f t="shared" si="5"/>
        <v>152500000</v>
      </c>
      <c r="Z26" s="14">
        <f t="shared" si="5"/>
        <v>152500000</v>
      </c>
      <c r="AA26" s="14">
        <f t="shared" si="5"/>
        <v>152500000</v>
      </c>
      <c r="AC26" s="21">
        <f t="shared" ref="AC26" si="6">SUM(AC22:AC25)</f>
        <v>124500000</v>
      </c>
      <c r="AD26" s="14">
        <f t="shared" ref="AC26:AD26" si="7">SUM(AD22:AD25)</f>
        <v>28000000</v>
      </c>
    </row>
    <row r="27" spans="1:30">
      <c r="A27" s="6" t="s">
        <v>1</v>
      </c>
      <c r="B27" s="7" t="s">
        <v>1</v>
      </c>
      <c r="C27" s="8" t="s">
        <v>1</v>
      </c>
      <c r="D27" s="6" t="s">
        <v>1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7" t="s">
        <v>1</v>
      </c>
      <c r="Q27" s="9">
        <v>54388580895</v>
      </c>
      <c r="R27" s="9">
        <v>20000000000</v>
      </c>
      <c r="S27" s="9">
        <v>0</v>
      </c>
      <c r="T27" s="9">
        <v>74388580895</v>
      </c>
      <c r="U27" s="9">
        <v>0</v>
      </c>
      <c r="V27" s="9">
        <v>67491314728.93</v>
      </c>
      <c r="W27" s="9">
        <v>6897266166.0699997</v>
      </c>
      <c r="X27" s="9">
        <v>27553681591.5</v>
      </c>
      <c r="Y27" s="9">
        <v>15006731148.889999</v>
      </c>
      <c r="Z27" s="9">
        <v>15006667338.889999</v>
      </c>
      <c r="AA27" s="9">
        <v>15006667338.889999</v>
      </c>
      <c r="AC27" s="19">
        <v>12323267593.219999</v>
      </c>
      <c r="AD27" s="9">
        <f>AD21+AD26</f>
        <v>2683463555.6700001</v>
      </c>
    </row>
    <row r="28" spans="1:30">
      <c r="A28" s="6" t="s">
        <v>1</v>
      </c>
      <c r="B28" s="10" t="s">
        <v>1</v>
      </c>
      <c r="C28" s="8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7" t="s">
        <v>1</v>
      </c>
      <c r="Q28" s="11" t="s">
        <v>1</v>
      </c>
      <c r="R28" s="11" t="s">
        <v>1</v>
      </c>
      <c r="S28" s="11" t="s">
        <v>1</v>
      </c>
      <c r="T28" s="11" t="s">
        <v>1</v>
      </c>
      <c r="U28" s="11" t="s">
        <v>1</v>
      </c>
      <c r="V28" s="11" t="s">
        <v>1</v>
      </c>
      <c r="W28" s="11" t="s">
        <v>1</v>
      </c>
      <c r="X28" s="11" t="s">
        <v>1</v>
      </c>
      <c r="Y28" s="11" t="s">
        <v>1</v>
      </c>
      <c r="Z28" s="11" t="s">
        <v>1</v>
      </c>
      <c r="AA28" s="11" t="s">
        <v>1</v>
      </c>
      <c r="AC28" s="22" t="s">
        <v>1</v>
      </c>
    </row>
    <row r="29" spans="1:30" ht="33.950000000000003" customHeight="1">
      <c r="W29" s="15" t="s">
        <v>102</v>
      </c>
      <c r="X29" s="17">
        <f>X21/T21</f>
        <v>0.40941407470476598</v>
      </c>
      <c r="Y29" s="17">
        <f>Y21/T21</f>
        <v>0.22374873695381697</v>
      </c>
      <c r="Z29" s="17"/>
      <c r="AA29" s="17">
        <f>AA21/T21</f>
        <v>0.22374777578613605</v>
      </c>
    </row>
    <row r="30" spans="1:30">
      <c r="W30" s="16" t="s">
        <v>103</v>
      </c>
      <c r="X30" s="18">
        <f>X26/T26</f>
        <v>4.6684110179227183E-2</v>
      </c>
      <c r="Y30" s="18">
        <f>Y26/T26</f>
        <v>1.9061115936632247E-2</v>
      </c>
      <c r="Z30" s="18"/>
      <c r="AA30" s="18">
        <f>AA26/T26</f>
        <v>1.9061115936632247E-2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López Torres</dc:creator>
  <cp:lastModifiedBy>Luis Ernesto López Torres</cp:lastModifiedBy>
  <dcterms:created xsi:type="dcterms:W3CDTF">2026-07-01T17:25:50Z</dcterms:created>
  <dcterms:modified xsi:type="dcterms:W3CDTF">2026-07-02T18:54:31Z</dcterms:modified>
</cp:coreProperties>
</file>