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esktop\CARMEN ALICIA\PLANEACIÓN 2021\DOCUMENTOS PARA SUBIR A PAGINA WEB\PRESUPUESTO\EJECUCIÓN PRESUPUESTAL\2020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A28" i="1" l="1"/>
  <c r="Y28" i="1"/>
  <c r="X28" i="1"/>
  <c r="AD23" i="1"/>
  <c r="AC23" i="1"/>
  <c r="AC28" i="1" s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D22" i="1" s="1"/>
  <c r="AC6" i="1"/>
  <c r="AD5" i="1"/>
  <c r="AC5" i="1"/>
  <c r="AC22" i="1" s="1"/>
  <c r="AC27" i="1" s="1"/>
  <c r="AA22" i="1"/>
  <c r="AA27" i="1" s="1"/>
  <c r="Y22" i="1"/>
  <c r="Y27" i="1" s="1"/>
  <c r="X22" i="1"/>
  <c r="X27" i="1" s="1"/>
  <c r="T22" i="1"/>
</calcChain>
</file>

<file path=xl/sharedStrings.xml><?xml version="1.0" encoding="utf-8"?>
<sst xmlns="http://schemas.openxmlformats.org/spreadsheetml/2006/main" count="357" uniqueCount="91">
  <si>
    <t>Año Fiscal:</t>
  </si>
  <si>
    <t/>
  </si>
  <si>
    <t>Vigencia:</t>
  </si>
  <si>
    <t>Actual</t>
  </si>
  <si>
    <t>Periodo:</t>
  </si>
  <si>
    <t>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</si>
  <si>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</si>
  <si>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</si>
  <si>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</si>
  <si>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</si>
  <si>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</si>
  <si>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</si>
  <si>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</si>
  <si>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</si>
  <si>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</si>
  <si>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</si>
  <si>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</si>
  <si>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</si>
  <si>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</si>
  <si>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</si>
  <si>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</si>
  <si>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</si>
  <si>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</si>
  <si>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</si>
  <si>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</si>
  <si>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</si>
  <si>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</si>
  <si>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</si>
  <si>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</si>
  <si>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</si>
  <si>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</si>
  <si>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</si>
  <si>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</si>
  <si>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</si>
  <si>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</si>
  <si>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</si>
  <si>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</si>
  <si>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</si>
  <si>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</si>
  <si>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</si>
  <si>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</si>
  <si>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</si>
  <si>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</si>
  <si>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</si>
  <si>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</si>
  <si>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</si>
  <si>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</si>
  <si>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</si>
  <si>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</si>
  <si>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</si>
  <si>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A-03-03-04-015</t>
  </si>
  <si>
    <t>04</t>
  </si>
  <si>
    <t>015</t>
  </si>
  <si>
    <t>FONDO NACIONAL DE EMERGENCIAS</t>
  </si>
  <si>
    <t>54</t>
  </si>
  <si>
    <t>Propios</t>
  </si>
  <si>
    <t>20</t>
  </si>
  <si>
    <t>21</t>
  </si>
  <si>
    <t>A-03-04-02-001</t>
  </si>
  <si>
    <t>001</t>
  </si>
  <si>
    <t>MESADAS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</si>
  <si>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</si>
  <si>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</si>
  <si>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</si>
  <si>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</si>
  <si>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</si>
  <si>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</si>
  <si>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A-03-10-01-001</t>
  </si>
  <si>
    <t>SENTENCIAS</t>
  </si>
  <si>
    <t>A-07-01</t>
  </si>
  <si>
    <t>07</t>
  </si>
  <si>
    <t>CESANTÍAS</t>
  </si>
  <si>
    <t>A-08-01</t>
  </si>
  <si>
    <t>08</t>
  </si>
  <si>
    <t>IMPUESTOS</t>
  </si>
  <si>
    <t>A-08-04-01</t>
  </si>
  <si>
    <t>CUOTA DE FISCALIZACIÓN Y AUDITAJE</t>
  </si>
  <si>
    <t>SSF</t>
  </si>
  <si>
    <t>11</t>
  </si>
  <si>
    <t>C-1506-0100-4</t>
  </si>
  <si>
    <t>C</t>
  </si>
  <si>
    <t>1506</t>
  </si>
  <si>
    <t>0100</t>
  </si>
  <si>
    <t>4</t>
  </si>
  <si>
    <t>MEJORAMIENTO DE LA CAPACIDAD DE RESPUESTA PARA INTERVENIR ANTE LA OCURRENCIA DE DESASTRES EN EL TERRITORIO   NACIONAL</t>
  </si>
  <si>
    <t>Reservas</t>
  </si>
  <si>
    <t>CXP</t>
  </si>
  <si>
    <t>Funcionamiento</t>
  </si>
  <si>
    <t>Inversión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</si>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</sst>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-&quot;$&quot;\ #,##0.00"/>
    <numFmt numFmtId="165" formatCode="0.0%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66FF"/>
      <name val="Calibri"/>
      <family val="2"/>
    </font>
    <font>
      <b/>
      <sz val="9"/>
      <color theme="0"/>
      <name val="Times New Roman"/>
      <family val="1"/>
    </font>
    <font>
      <b/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6" fillId="0" borderId="2" xfId="0" applyFont="1" applyFill="1" applyBorder="1"/>
    <xf numFmtId="3" fontId="1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5" fontId="9" fillId="0" borderId="0" xfId="0" applyNumberFormat="1" applyFont="1" applyFill="1" applyBorder="1"/>
    <xf numFmtId="3" fontId="7" fillId="0" borderId="2" xfId="0" applyNumberFormat="1" applyFont="1" applyFill="1" applyBorder="1" applyAlignment="1">
      <alignment vertical="center"/>
    </xf>
    <xf numFmtId="15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165" fontId="1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tabSelected="1" topLeftCell="P2" workbookViewId="0">
      <pane xSplit="5265" ySplit="1380" topLeftCell="V1" activePane="bottomRight"/>
      <selection activeCell="Z4" sqref="Z4"/>
      <selection pane="topRight" activeCell="AA3" sqref="AA3"/>
      <selection pane="bottomLeft" activeCell="P22" sqref="A22:XFD22"/>
      <selection pane="bottomRight" activeCell="AF18" sqref="AF18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13.140625" customWidth="1"/>
    <col min="30" max="30" width="13.42578125" customWidth="1"/>
  </cols>
  <sheetData>
    <row r="1" spans="1:30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30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30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13">
        <v>44196</v>
      </c>
      <c r="AA3" s="23">
        <v>44211</v>
      </c>
    </row>
    <row r="4" spans="1:30" ht="2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  <c r="AB4" s="6"/>
      <c r="AC4" s="18" t="s">
        <v>85</v>
      </c>
      <c r="AD4" s="18" t="s">
        <v>86</v>
      </c>
    </row>
    <row r="5" spans="1:30" ht="22.5">
      <c r="A5" s="7" t="s">
        <v>33</v>
      </c>
      <c r="B5" s="8" t="s">
        <v>34</v>
      </c>
      <c r="C5" s="9" t="s">
        <v>35</v>
      </c>
      <c r="D5" s="7" t="s">
        <v>36</v>
      </c>
      <c r="E5" s="7" t="s">
        <v>37</v>
      </c>
      <c r="F5" s="7" t="s">
        <v>37</v>
      </c>
      <c r="G5" s="7" t="s">
        <v>37</v>
      </c>
      <c r="H5" s="7"/>
      <c r="I5" s="7"/>
      <c r="J5" s="7"/>
      <c r="K5" s="7"/>
      <c r="L5" s="7"/>
      <c r="M5" s="7" t="s">
        <v>38</v>
      </c>
      <c r="N5" s="7" t="s">
        <v>39</v>
      </c>
      <c r="O5" s="7" t="s">
        <v>40</v>
      </c>
      <c r="P5" s="8" t="s">
        <v>41</v>
      </c>
      <c r="Q5" s="10">
        <v>8451905904</v>
      </c>
      <c r="R5" s="10">
        <v>0</v>
      </c>
      <c r="S5" s="10">
        <v>0</v>
      </c>
      <c r="T5" s="10">
        <v>8451905904</v>
      </c>
      <c r="U5" s="10">
        <v>0</v>
      </c>
      <c r="V5" s="10">
        <v>8137774069</v>
      </c>
      <c r="W5" s="10">
        <v>314131835</v>
      </c>
      <c r="X5" s="10">
        <v>8137774069</v>
      </c>
      <c r="Y5" s="10">
        <v>8137774069</v>
      </c>
      <c r="Z5" s="10">
        <v>8137774069</v>
      </c>
      <c r="AA5" s="10">
        <v>8137774069</v>
      </c>
      <c r="AB5" s="6"/>
      <c r="AC5" s="16">
        <f>X5-Y5</f>
        <v>0</v>
      </c>
      <c r="AD5" s="16">
        <f>Y5-AA5</f>
        <v>0</v>
      </c>
    </row>
    <row r="6" spans="1:30" ht="22.5">
      <c r="A6" s="7" t="s">
        <v>33</v>
      </c>
      <c r="B6" s="8" t="s">
        <v>34</v>
      </c>
      <c r="C6" s="9" t="s">
        <v>42</v>
      </c>
      <c r="D6" s="7" t="s">
        <v>36</v>
      </c>
      <c r="E6" s="7" t="s">
        <v>37</v>
      </c>
      <c r="F6" s="7" t="s">
        <v>37</v>
      </c>
      <c r="G6" s="7" t="s">
        <v>43</v>
      </c>
      <c r="H6" s="7"/>
      <c r="I6" s="7"/>
      <c r="J6" s="7"/>
      <c r="K6" s="7"/>
      <c r="L6" s="7"/>
      <c r="M6" s="7" t="s">
        <v>38</v>
      </c>
      <c r="N6" s="7" t="s">
        <v>39</v>
      </c>
      <c r="O6" s="7" t="s">
        <v>40</v>
      </c>
      <c r="P6" s="8" t="s">
        <v>44</v>
      </c>
      <c r="Q6" s="10">
        <v>3156000000</v>
      </c>
      <c r="R6" s="10">
        <v>20000000</v>
      </c>
      <c r="S6" s="10">
        <v>0</v>
      </c>
      <c r="T6" s="10">
        <v>3176000000</v>
      </c>
      <c r="U6" s="10">
        <v>0</v>
      </c>
      <c r="V6" s="10">
        <v>3120710451</v>
      </c>
      <c r="W6" s="10">
        <v>55289549</v>
      </c>
      <c r="X6" s="10">
        <v>3120710451</v>
      </c>
      <c r="Y6" s="10">
        <v>3120710451</v>
      </c>
      <c r="Z6" s="10">
        <v>3120710451</v>
      </c>
      <c r="AA6" s="10">
        <v>3120710451</v>
      </c>
      <c r="AB6" s="6"/>
      <c r="AC6" s="16">
        <f t="shared" ref="AC6:AC21" si="0">X6-Y6</f>
        <v>0</v>
      </c>
      <c r="AD6" s="16">
        <f t="shared" ref="AD6:AD21" si="1">Y6-AA6</f>
        <v>0</v>
      </c>
    </row>
    <row r="7" spans="1:30" ht="33.75">
      <c r="A7" s="7" t="s">
        <v>33</v>
      </c>
      <c r="B7" s="8" t="s">
        <v>34</v>
      </c>
      <c r="C7" s="9" t="s">
        <v>45</v>
      </c>
      <c r="D7" s="7" t="s">
        <v>36</v>
      </c>
      <c r="E7" s="7" t="s">
        <v>37</v>
      </c>
      <c r="F7" s="7" t="s">
        <v>37</v>
      </c>
      <c r="G7" s="7" t="s">
        <v>46</v>
      </c>
      <c r="H7" s="7"/>
      <c r="I7" s="7"/>
      <c r="J7" s="7"/>
      <c r="K7" s="7"/>
      <c r="L7" s="7"/>
      <c r="M7" s="7" t="s">
        <v>38</v>
      </c>
      <c r="N7" s="7" t="s">
        <v>39</v>
      </c>
      <c r="O7" s="7" t="s">
        <v>40</v>
      </c>
      <c r="P7" s="8" t="s">
        <v>47</v>
      </c>
      <c r="Q7" s="10">
        <v>1114094096</v>
      </c>
      <c r="R7" s="10">
        <v>0</v>
      </c>
      <c r="S7" s="10">
        <v>0</v>
      </c>
      <c r="T7" s="10">
        <v>1114094096</v>
      </c>
      <c r="U7" s="10">
        <v>0</v>
      </c>
      <c r="V7" s="10">
        <v>1026499946</v>
      </c>
      <c r="W7" s="10">
        <v>87594150</v>
      </c>
      <c r="X7" s="10">
        <v>1026499946</v>
      </c>
      <c r="Y7" s="10">
        <v>1026499946</v>
      </c>
      <c r="Z7" s="10">
        <v>1026499946</v>
      </c>
      <c r="AA7" s="10">
        <v>1026499946</v>
      </c>
      <c r="AB7" s="6"/>
      <c r="AC7" s="16">
        <f t="shared" si="0"/>
        <v>0</v>
      </c>
      <c r="AD7" s="16">
        <f t="shared" si="1"/>
        <v>0</v>
      </c>
    </row>
    <row r="8" spans="1:30" ht="22.5">
      <c r="A8" s="7" t="s">
        <v>33</v>
      </c>
      <c r="B8" s="8" t="s">
        <v>34</v>
      </c>
      <c r="C8" s="9" t="s">
        <v>48</v>
      </c>
      <c r="D8" s="7" t="s">
        <v>36</v>
      </c>
      <c r="E8" s="7" t="s">
        <v>43</v>
      </c>
      <c r="F8" s="7" t="s">
        <v>43</v>
      </c>
      <c r="G8" s="7"/>
      <c r="H8" s="7"/>
      <c r="I8" s="7"/>
      <c r="J8" s="7"/>
      <c r="K8" s="7"/>
      <c r="L8" s="7"/>
      <c r="M8" s="7" t="s">
        <v>38</v>
      </c>
      <c r="N8" s="7" t="s">
        <v>39</v>
      </c>
      <c r="O8" s="7" t="s">
        <v>40</v>
      </c>
      <c r="P8" s="8" t="s">
        <v>49</v>
      </c>
      <c r="Q8" s="10">
        <v>3898000000</v>
      </c>
      <c r="R8" s="10">
        <v>0</v>
      </c>
      <c r="S8" s="10">
        <v>0</v>
      </c>
      <c r="T8" s="10">
        <v>3898000000</v>
      </c>
      <c r="U8" s="10">
        <v>0</v>
      </c>
      <c r="V8" s="10">
        <v>3563092631.9499998</v>
      </c>
      <c r="W8" s="10">
        <v>334907368.05000001</v>
      </c>
      <c r="X8" s="10">
        <v>3563092631.9499998</v>
      </c>
      <c r="Y8" s="10">
        <v>3450856163.5599999</v>
      </c>
      <c r="Z8" s="10">
        <v>3450856163.5599999</v>
      </c>
      <c r="AA8" s="10">
        <v>3450856163.5599999</v>
      </c>
      <c r="AB8" s="6"/>
      <c r="AC8" s="16">
        <f t="shared" si="0"/>
        <v>112236468.38999987</v>
      </c>
      <c r="AD8" s="16">
        <f t="shared" si="1"/>
        <v>0</v>
      </c>
    </row>
    <row r="9" spans="1:30" ht="22.5">
      <c r="A9" s="7" t="s">
        <v>33</v>
      </c>
      <c r="B9" s="8" t="s">
        <v>34</v>
      </c>
      <c r="C9" s="9" t="s">
        <v>50</v>
      </c>
      <c r="D9" s="7" t="s">
        <v>36</v>
      </c>
      <c r="E9" s="7" t="s">
        <v>46</v>
      </c>
      <c r="F9" s="7" t="s">
        <v>46</v>
      </c>
      <c r="G9" s="7" t="s">
        <v>51</v>
      </c>
      <c r="H9" s="7" t="s">
        <v>52</v>
      </c>
      <c r="I9" s="7"/>
      <c r="J9" s="7"/>
      <c r="K9" s="7"/>
      <c r="L9" s="7"/>
      <c r="M9" s="7" t="s">
        <v>38</v>
      </c>
      <c r="N9" s="7" t="s">
        <v>39</v>
      </c>
      <c r="O9" s="7" t="s">
        <v>40</v>
      </c>
      <c r="P9" s="8" t="s">
        <v>53</v>
      </c>
      <c r="Q9" s="10">
        <v>5720000000</v>
      </c>
      <c r="R9" s="10">
        <v>0</v>
      </c>
      <c r="S9" s="10">
        <v>0</v>
      </c>
      <c r="T9" s="10">
        <v>5720000000</v>
      </c>
      <c r="U9" s="10">
        <v>0</v>
      </c>
      <c r="V9" s="10">
        <v>5001719192.7200003</v>
      </c>
      <c r="W9" s="10">
        <v>718280807.27999997</v>
      </c>
      <c r="X9" s="10">
        <v>5001719192.7200003</v>
      </c>
      <c r="Y9" s="10">
        <v>4813575260.1899996</v>
      </c>
      <c r="Z9" s="10">
        <v>4813575260.1899996</v>
      </c>
      <c r="AA9" s="10">
        <v>4813575260.1899996</v>
      </c>
      <c r="AB9" s="6"/>
      <c r="AC9" s="16">
        <f t="shared" si="0"/>
        <v>188143932.53000069</v>
      </c>
      <c r="AD9" s="16">
        <f t="shared" si="1"/>
        <v>0</v>
      </c>
    </row>
    <row r="10" spans="1:30" ht="22.5">
      <c r="A10" s="7" t="s">
        <v>33</v>
      </c>
      <c r="B10" s="8" t="s">
        <v>34</v>
      </c>
      <c r="C10" s="9" t="s">
        <v>50</v>
      </c>
      <c r="D10" s="7" t="s">
        <v>36</v>
      </c>
      <c r="E10" s="7" t="s">
        <v>46</v>
      </c>
      <c r="F10" s="7" t="s">
        <v>46</v>
      </c>
      <c r="G10" s="7" t="s">
        <v>51</v>
      </c>
      <c r="H10" s="7" t="s">
        <v>52</v>
      </c>
      <c r="I10" s="7"/>
      <c r="J10" s="7"/>
      <c r="K10" s="7"/>
      <c r="L10" s="7"/>
      <c r="M10" s="7" t="s">
        <v>38</v>
      </c>
      <c r="N10" s="7" t="s">
        <v>54</v>
      </c>
      <c r="O10" s="7" t="s">
        <v>40</v>
      </c>
      <c r="P10" s="8" t="s">
        <v>53</v>
      </c>
      <c r="Q10" s="10">
        <v>0</v>
      </c>
      <c r="R10" s="10">
        <v>25000121526</v>
      </c>
      <c r="S10" s="10">
        <v>0</v>
      </c>
      <c r="T10" s="10">
        <v>25000121526</v>
      </c>
      <c r="U10" s="10">
        <v>0</v>
      </c>
      <c r="V10" s="10">
        <v>24999940553.75</v>
      </c>
      <c r="W10" s="10">
        <v>180972.25</v>
      </c>
      <c r="X10" s="10">
        <v>24999940553.75</v>
      </c>
      <c r="Y10" s="10">
        <v>24568546446.75</v>
      </c>
      <c r="Z10" s="10">
        <v>24568546446.75</v>
      </c>
      <c r="AA10" s="10">
        <v>24568546446.75</v>
      </c>
      <c r="AB10" s="6"/>
      <c r="AC10" s="16">
        <f t="shared" si="0"/>
        <v>431394107</v>
      </c>
      <c r="AD10" s="16">
        <f t="shared" si="1"/>
        <v>0</v>
      </c>
    </row>
    <row r="11" spans="1:30" ht="22.5">
      <c r="A11" s="7" t="s">
        <v>33</v>
      </c>
      <c r="B11" s="8" t="s">
        <v>34</v>
      </c>
      <c r="C11" s="9" t="s">
        <v>50</v>
      </c>
      <c r="D11" s="7" t="s">
        <v>36</v>
      </c>
      <c r="E11" s="7" t="s">
        <v>46</v>
      </c>
      <c r="F11" s="7" t="s">
        <v>46</v>
      </c>
      <c r="G11" s="7" t="s">
        <v>51</v>
      </c>
      <c r="H11" s="7" t="s">
        <v>52</v>
      </c>
      <c r="I11" s="7"/>
      <c r="J11" s="7"/>
      <c r="K11" s="7"/>
      <c r="L11" s="7"/>
      <c r="M11" s="7" t="s">
        <v>55</v>
      </c>
      <c r="N11" s="7" t="s">
        <v>56</v>
      </c>
      <c r="O11" s="7" t="s">
        <v>40</v>
      </c>
      <c r="P11" s="8" t="s">
        <v>53</v>
      </c>
      <c r="Q11" s="10">
        <v>5000000000</v>
      </c>
      <c r="R11" s="10">
        <v>0</v>
      </c>
      <c r="S11" s="10">
        <v>0</v>
      </c>
      <c r="T11" s="10">
        <v>5000000000</v>
      </c>
      <c r="U11" s="10">
        <v>0</v>
      </c>
      <c r="V11" s="10">
        <v>4559849615.5</v>
      </c>
      <c r="W11" s="10">
        <v>440150384.5</v>
      </c>
      <c r="X11" s="10">
        <v>4559849615.5</v>
      </c>
      <c r="Y11" s="10">
        <v>4522760909.5</v>
      </c>
      <c r="Z11" s="10">
        <v>4522760909.5</v>
      </c>
      <c r="AA11" s="10">
        <v>4522760909.5</v>
      </c>
      <c r="AB11" s="6"/>
      <c r="AC11" s="16">
        <f t="shared" si="0"/>
        <v>37088706</v>
      </c>
      <c r="AD11" s="16">
        <f t="shared" si="1"/>
        <v>0</v>
      </c>
    </row>
    <row r="12" spans="1:30" ht="22.5">
      <c r="A12" s="7" t="s">
        <v>33</v>
      </c>
      <c r="B12" s="8" t="s">
        <v>34</v>
      </c>
      <c r="C12" s="9" t="s">
        <v>50</v>
      </c>
      <c r="D12" s="7" t="s">
        <v>36</v>
      </c>
      <c r="E12" s="7" t="s">
        <v>46</v>
      </c>
      <c r="F12" s="7" t="s">
        <v>46</v>
      </c>
      <c r="G12" s="7" t="s">
        <v>51</v>
      </c>
      <c r="H12" s="7" t="s">
        <v>52</v>
      </c>
      <c r="I12" s="7"/>
      <c r="J12" s="7"/>
      <c r="K12" s="7"/>
      <c r="L12" s="7"/>
      <c r="M12" s="7" t="s">
        <v>55</v>
      </c>
      <c r="N12" s="7" t="s">
        <v>57</v>
      </c>
      <c r="O12" s="7" t="s">
        <v>40</v>
      </c>
      <c r="P12" s="8" t="s">
        <v>53</v>
      </c>
      <c r="Q12" s="10">
        <v>3000000000</v>
      </c>
      <c r="R12" s="10">
        <v>0</v>
      </c>
      <c r="S12" s="10">
        <v>2900000000</v>
      </c>
      <c r="T12" s="10">
        <v>100000000</v>
      </c>
      <c r="U12" s="10">
        <v>0</v>
      </c>
      <c r="V12" s="10">
        <v>84451614</v>
      </c>
      <c r="W12" s="10">
        <v>15548386</v>
      </c>
      <c r="X12" s="10">
        <v>84451614</v>
      </c>
      <c r="Y12" s="10">
        <v>84451614</v>
      </c>
      <c r="Z12" s="10">
        <v>84451614</v>
      </c>
      <c r="AA12" s="10">
        <v>84451614</v>
      </c>
      <c r="AB12" s="6"/>
      <c r="AC12" s="16">
        <f t="shared" si="0"/>
        <v>0</v>
      </c>
      <c r="AD12" s="16">
        <f t="shared" si="1"/>
        <v>0</v>
      </c>
    </row>
    <row r="13" spans="1:30" ht="22.5">
      <c r="A13" s="7" t="s">
        <v>33</v>
      </c>
      <c r="B13" s="8" t="s">
        <v>34</v>
      </c>
      <c r="C13" s="9" t="s">
        <v>58</v>
      </c>
      <c r="D13" s="7" t="s">
        <v>36</v>
      </c>
      <c r="E13" s="7" t="s">
        <v>46</v>
      </c>
      <c r="F13" s="7" t="s">
        <v>51</v>
      </c>
      <c r="G13" s="7" t="s">
        <v>43</v>
      </c>
      <c r="H13" s="7" t="s">
        <v>59</v>
      </c>
      <c r="I13" s="7"/>
      <c r="J13" s="7"/>
      <c r="K13" s="7"/>
      <c r="L13" s="7"/>
      <c r="M13" s="7" t="s">
        <v>38</v>
      </c>
      <c r="N13" s="7" t="s">
        <v>39</v>
      </c>
      <c r="O13" s="7" t="s">
        <v>40</v>
      </c>
      <c r="P13" s="8" t="s">
        <v>60</v>
      </c>
      <c r="Q13" s="10">
        <v>1295000000</v>
      </c>
      <c r="R13" s="10">
        <v>60000000</v>
      </c>
      <c r="S13" s="10">
        <v>0</v>
      </c>
      <c r="T13" s="10">
        <v>1355000000</v>
      </c>
      <c r="U13" s="10">
        <v>0</v>
      </c>
      <c r="V13" s="10">
        <v>1326685885</v>
      </c>
      <c r="W13" s="10">
        <v>28314115</v>
      </c>
      <c r="X13" s="10">
        <v>1326685885</v>
      </c>
      <c r="Y13" s="10">
        <v>1326685885</v>
      </c>
      <c r="Z13" s="10">
        <v>1326685885</v>
      </c>
      <c r="AA13" s="10">
        <v>1326685885</v>
      </c>
      <c r="AB13" s="6"/>
      <c r="AC13" s="16">
        <f t="shared" si="0"/>
        <v>0</v>
      </c>
      <c r="AD13" s="16">
        <f t="shared" si="1"/>
        <v>0</v>
      </c>
    </row>
    <row r="14" spans="1:30" ht="22.5">
      <c r="A14" s="7" t="s">
        <v>33</v>
      </c>
      <c r="B14" s="8" t="s">
        <v>34</v>
      </c>
      <c r="C14" s="9" t="s">
        <v>61</v>
      </c>
      <c r="D14" s="7" t="s">
        <v>36</v>
      </c>
      <c r="E14" s="7" t="s">
        <v>46</v>
      </c>
      <c r="F14" s="7" t="s">
        <v>51</v>
      </c>
      <c r="G14" s="7" t="s">
        <v>43</v>
      </c>
      <c r="H14" s="7" t="s">
        <v>62</v>
      </c>
      <c r="I14" s="7"/>
      <c r="J14" s="7"/>
      <c r="K14" s="7"/>
      <c r="L14" s="7"/>
      <c r="M14" s="7" t="s">
        <v>38</v>
      </c>
      <c r="N14" s="7" t="s">
        <v>39</v>
      </c>
      <c r="O14" s="7" t="s">
        <v>40</v>
      </c>
      <c r="P14" s="8" t="s">
        <v>63</v>
      </c>
      <c r="Q14" s="10">
        <v>1061000000</v>
      </c>
      <c r="R14" s="10">
        <v>0</v>
      </c>
      <c r="S14" s="10">
        <v>576852498</v>
      </c>
      <c r="T14" s="10">
        <v>484147502</v>
      </c>
      <c r="U14" s="10">
        <v>0</v>
      </c>
      <c r="V14" s="10">
        <v>446156171.38999999</v>
      </c>
      <c r="W14" s="10">
        <v>37991330.609999999</v>
      </c>
      <c r="X14" s="10">
        <v>446156171.38999999</v>
      </c>
      <c r="Y14" s="10">
        <v>446156171.38999999</v>
      </c>
      <c r="Z14" s="10">
        <v>446156171.38999999</v>
      </c>
      <c r="AA14" s="10">
        <v>446156171.38999999</v>
      </c>
      <c r="AB14" s="6"/>
      <c r="AC14" s="16">
        <f t="shared" si="0"/>
        <v>0</v>
      </c>
      <c r="AD14" s="16">
        <f t="shared" si="1"/>
        <v>0</v>
      </c>
    </row>
    <row r="15" spans="1:30" ht="33.75">
      <c r="A15" s="7" t="s">
        <v>33</v>
      </c>
      <c r="B15" s="8" t="s">
        <v>34</v>
      </c>
      <c r="C15" s="9" t="s">
        <v>64</v>
      </c>
      <c r="D15" s="7" t="s">
        <v>36</v>
      </c>
      <c r="E15" s="7" t="s">
        <v>46</v>
      </c>
      <c r="F15" s="7" t="s">
        <v>51</v>
      </c>
      <c r="G15" s="7" t="s">
        <v>43</v>
      </c>
      <c r="H15" s="7" t="s">
        <v>65</v>
      </c>
      <c r="I15" s="7"/>
      <c r="J15" s="7"/>
      <c r="K15" s="7"/>
      <c r="L15" s="7"/>
      <c r="M15" s="7" t="s">
        <v>38</v>
      </c>
      <c r="N15" s="7" t="s">
        <v>39</v>
      </c>
      <c r="O15" s="7" t="s">
        <v>40</v>
      </c>
      <c r="P15" s="8" t="s">
        <v>66</v>
      </c>
      <c r="Q15" s="10">
        <v>60000000</v>
      </c>
      <c r="R15" s="10">
        <v>0</v>
      </c>
      <c r="S15" s="10">
        <v>0</v>
      </c>
      <c r="T15" s="10">
        <v>60000000</v>
      </c>
      <c r="U15" s="10">
        <v>0</v>
      </c>
      <c r="V15" s="10">
        <v>51410837</v>
      </c>
      <c r="W15" s="10">
        <v>8589163</v>
      </c>
      <c r="X15" s="10">
        <v>51410837</v>
      </c>
      <c r="Y15" s="10">
        <v>51410837</v>
      </c>
      <c r="Z15" s="10">
        <v>51410837</v>
      </c>
      <c r="AA15" s="10">
        <v>51410837</v>
      </c>
      <c r="AB15" s="6"/>
      <c r="AC15" s="16">
        <f t="shared" si="0"/>
        <v>0</v>
      </c>
      <c r="AD15" s="16">
        <f t="shared" si="1"/>
        <v>0</v>
      </c>
    </row>
    <row r="16" spans="1:30" ht="22.5">
      <c r="A16" s="7" t="s">
        <v>33</v>
      </c>
      <c r="B16" s="8" t="s">
        <v>34</v>
      </c>
      <c r="C16" s="9" t="s">
        <v>67</v>
      </c>
      <c r="D16" s="7" t="s">
        <v>36</v>
      </c>
      <c r="E16" s="7" t="s">
        <v>46</v>
      </c>
      <c r="F16" s="7" t="s">
        <v>39</v>
      </c>
      <c r="G16" s="7" t="s">
        <v>37</v>
      </c>
      <c r="H16" s="7" t="s">
        <v>59</v>
      </c>
      <c r="I16" s="7"/>
      <c r="J16" s="7"/>
      <c r="K16" s="7"/>
      <c r="L16" s="7"/>
      <c r="M16" s="7" t="s">
        <v>38</v>
      </c>
      <c r="N16" s="7" t="s">
        <v>39</v>
      </c>
      <c r="O16" s="7" t="s">
        <v>40</v>
      </c>
      <c r="P16" s="8" t="s">
        <v>68</v>
      </c>
      <c r="Q16" s="10">
        <v>510000000</v>
      </c>
      <c r="R16" s="10">
        <v>0</v>
      </c>
      <c r="S16" s="10">
        <v>250000000</v>
      </c>
      <c r="T16" s="10">
        <v>260000000</v>
      </c>
      <c r="U16" s="10">
        <v>0</v>
      </c>
      <c r="V16" s="10">
        <v>212621901.21000001</v>
      </c>
      <c r="W16" s="10">
        <v>47378098.789999999</v>
      </c>
      <c r="X16" s="10">
        <v>212621901.21000001</v>
      </c>
      <c r="Y16" s="10">
        <v>212621901.21000001</v>
      </c>
      <c r="Z16" s="10">
        <v>212621901.21000001</v>
      </c>
      <c r="AA16" s="10">
        <v>212621901.21000001</v>
      </c>
      <c r="AB16" s="6"/>
      <c r="AC16" s="16">
        <f t="shared" si="0"/>
        <v>0</v>
      </c>
      <c r="AD16" s="16">
        <f t="shared" si="1"/>
        <v>0</v>
      </c>
    </row>
    <row r="17" spans="1:30" ht="22.5">
      <c r="A17" s="7" t="s">
        <v>33</v>
      </c>
      <c r="B17" s="8" t="s">
        <v>34</v>
      </c>
      <c r="C17" s="9" t="s">
        <v>69</v>
      </c>
      <c r="D17" s="7" t="s">
        <v>36</v>
      </c>
      <c r="E17" s="7" t="s">
        <v>70</v>
      </c>
      <c r="F17" s="7" t="s">
        <v>37</v>
      </c>
      <c r="G17" s="7"/>
      <c r="H17" s="7"/>
      <c r="I17" s="7"/>
      <c r="J17" s="7"/>
      <c r="K17" s="7"/>
      <c r="L17" s="7"/>
      <c r="M17" s="7" t="s">
        <v>38</v>
      </c>
      <c r="N17" s="7" t="s">
        <v>39</v>
      </c>
      <c r="O17" s="7" t="s">
        <v>40</v>
      </c>
      <c r="P17" s="8" t="s">
        <v>71</v>
      </c>
      <c r="Q17" s="10">
        <v>180000000</v>
      </c>
      <c r="R17" s="10">
        <v>0</v>
      </c>
      <c r="S17" s="10">
        <v>0</v>
      </c>
      <c r="T17" s="10">
        <v>180000000</v>
      </c>
      <c r="U17" s="10">
        <v>0</v>
      </c>
      <c r="V17" s="10">
        <v>114734439</v>
      </c>
      <c r="W17" s="10">
        <v>65265561</v>
      </c>
      <c r="X17" s="10">
        <v>114734439</v>
      </c>
      <c r="Y17" s="10">
        <v>114734439</v>
      </c>
      <c r="Z17" s="10">
        <v>114734439</v>
      </c>
      <c r="AA17" s="10">
        <v>114734439</v>
      </c>
      <c r="AB17" s="6"/>
      <c r="AC17" s="16">
        <f t="shared" si="0"/>
        <v>0</v>
      </c>
      <c r="AD17" s="16">
        <f t="shared" si="1"/>
        <v>0</v>
      </c>
    </row>
    <row r="18" spans="1:30" ht="22.5">
      <c r="A18" s="7" t="s">
        <v>33</v>
      </c>
      <c r="B18" s="8" t="s">
        <v>34</v>
      </c>
      <c r="C18" s="9" t="s">
        <v>72</v>
      </c>
      <c r="D18" s="7" t="s">
        <v>36</v>
      </c>
      <c r="E18" s="7" t="s">
        <v>73</v>
      </c>
      <c r="F18" s="7" t="s">
        <v>37</v>
      </c>
      <c r="G18" s="7"/>
      <c r="H18" s="7"/>
      <c r="I18" s="7"/>
      <c r="J18" s="7"/>
      <c r="K18" s="7"/>
      <c r="L18" s="7"/>
      <c r="M18" s="7" t="s">
        <v>38</v>
      </c>
      <c r="N18" s="7" t="s">
        <v>39</v>
      </c>
      <c r="O18" s="7" t="s">
        <v>40</v>
      </c>
      <c r="P18" s="8" t="s">
        <v>74</v>
      </c>
      <c r="Q18" s="10">
        <v>90000000</v>
      </c>
      <c r="R18" s="10">
        <v>0</v>
      </c>
      <c r="S18" s="10">
        <v>0</v>
      </c>
      <c r="T18" s="10">
        <v>90000000</v>
      </c>
      <c r="U18" s="10">
        <v>0</v>
      </c>
      <c r="V18" s="10">
        <v>79482917.799999997</v>
      </c>
      <c r="W18" s="10">
        <v>10517082.199999999</v>
      </c>
      <c r="X18" s="10">
        <v>79482917.799999997</v>
      </c>
      <c r="Y18" s="10">
        <v>79482917.799999997</v>
      </c>
      <c r="Z18" s="10">
        <v>79482917.799999997</v>
      </c>
      <c r="AA18" s="10">
        <v>79482917.799999997</v>
      </c>
      <c r="AB18" s="6"/>
      <c r="AC18" s="16">
        <f t="shared" si="0"/>
        <v>0</v>
      </c>
      <c r="AD18" s="16">
        <f t="shared" si="1"/>
        <v>0</v>
      </c>
    </row>
    <row r="19" spans="1:30" ht="22.5">
      <c r="A19" s="7" t="s">
        <v>33</v>
      </c>
      <c r="B19" s="8" t="s">
        <v>34</v>
      </c>
      <c r="C19" s="9" t="s">
        <v>75</v>
      </c>
      <c r="D19" s="7" t="s">
        <v>36</v>
      </c>
      <c r="E19" s="7" t="s">
        <v>73</v>
      </c>
      <c r="F19" s="7" t="s">
        <v>51</v>
      </c>
      <c r="G19" s="7" t="s">
        <v>37</v>
      </c>
      <c r="H19" s="7"/>
      <c r="I19" s="7"/>
      <c r="J19" s="7"/>
      <c r="K19" s="7"/>
      <c r="L19" s="7"/>
      <c r="M19" s="7" t="s">
        <v>38</v>
      </c>
      <c r="N19" s="7" t="s">
        <v>39</v>
      </c>
      <c r="O19" s="7" t="s">
        <v>40</v>
      </c>
      <c r="P19" s="8" t="s">
        <v>76</v>
      </c>
      <c r="Q19" s="10">
        <v>0</v>
      </c>
      <c r="R19" s="10">
        <v>16852498</v>
      </c>
      <c r="S19" s="10">
        <v>16852498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6"/>
      <c r="AC19" s="16">
        <f t="shared" si="0"/>
        <v>0</v>
      </c>
      <c r="AD19" s="16">
        <f t="shared" si="1"/>
        <v>0</v>
      </c>
    </row>
    <row r="20" spans="1:30" ht="22.5">
      <c r="A20" s="7" t="s">
        <v>33</v>
      </c>
      <c r="B20" s="8" t="s">
        <v>34</v>
      </c>
      <c r="C20" s="9" t="s">
        <v>75</v>
      </c>
      <c r="D20" s="7" t="s">
        <v>36</v>
      </c>
      <c r="E20" s="7" t="s">
        <v>73</v>
      </c>
      <c r="F20" s="7" t="s">
        <v>51</v>
      </c>
      <c r="G20" s="7" t="s">
        <v>37</v>
      </c>
      <c r="H20" s="7"/>
      <c r="I20" s="7"/>
      <c r="J20" s="7"/>
      <c r="K20" s="7"/>
      <c r="L20" s="7"/>
      <c r="M20" s="7" t="s">
        <v>38</v>
      </c>
      <c r="N20" s="7" t="s">
        <v>39</v>
      </c>
      <c r="O20" s="7" t="s">
        <v>77</v>
      </c>
      <c r="P20" s="8" t="s">
        <v>76</v>
      </c>
      <c r="Q20" s="10">
        <v>0</v>
      </c>
      <c r="R20" s="10">
        <v>16852498</v>
      </c>
      <c r="S20" s="10">
        <v>0</v>
      </c>
      <c r="T20" s="10">
        <v>16852498</v>
      </c>
      <c r="U20" s="10">
        <v>0</v>
      </c>
      <c r="V20" s="10">
        <v>16852498</v>
      </c>
      <c r="W20" s="10">
        <v>0</v>
      </c>
      <c r="X20" s="10">
        <v>16852498</v>
      </c>
      <c r="Y20" s="10">
        <v>16852498</v>
      </c>
      <c r="Z20" s="10">
        <v>16852498</v>
      </c>
      <c r="AA20" s="10">
        <v>16852498</v>
      </c>
      <c r="AB20" s="6"/>
      <c r="AC20" s="16">
        <f t="shared" si="0"/>
        <v>0</v>
      </c>
      <c r="AD20" s="16">
        <f t="shared" si="1"/>
        <v>0</v>
      </c>
    </row>
    <row r="21" spans="1:30" ht="22.5">
      <c r="A21" s="7" t="s">
        <v>33</v>
      </c>
      <c r="B21" s="8" t="s">
        <v>34</v>
      </c>
      <c r="C21" s="9" t="s">
        <v>75</v>
      </c>
      <c r="D21" s="7" t="s">
        <v>36</v>
      </c>
      <c r="E21" s="7" t="s">
        <v>73</v>
      </c>
      <c r="F21" s="7" t="s">
        <v>51</v>
      </c>
      <c r="G21" s="7" t="s">
        <v>37</v>
      </c>
      <c r="H21" s="7"/>
      <c r="I21" s="7"/>
      <c r="J21" s="7"/>
      <c r="K21" s="7"/>
      <c r="L21" s="7"/>
      <c r="M21" s="7" t="s">
        <v>38</v>
      </c>
      <c r="N21" s="7" t="s">
        <v>78</v>
      </c>
      <c r="O21" s="7" t="s">
        <v>77</v>
      </c>
      <c r="P21" s="8" t="s">
        <v>76</v>
      </c>
      <c r="Q21" s="10">
        <v>55000000</v>
      </c>
      <c r="R21" s="10">
        <v>0</v>
      </c>
      <c r="S21" s="10">
        <v>0</v>
      </c>
      <c r="T21" s="10">
        <v>55000000</v>
      </c>
      <c r="U21" s="10">
        <v>0</v>
      </c>
      <c r="V21" s="10">
        <v>55000000</v>
      </c>
      <c r="W21" s="10">
        <v>0</v>
      </c>
      <c r="X21" s="10">
        <v>55000000</v>
      </c>
      <c r="Y21" s="10">
        <v>55000000</v>
      </c>
      <c r="Z21" s="10">
        <v>55000000</v>
      </c>
      <c r="AA21" s="10">
        <v>55000000</v>
      </c>
      <c r="AB21" s="6"/>
      <c r="AC21" s="16">
        <f t="shared" si="0"/>
        <v>0</v>
      </c>
      <c r="AD21" s="16">
        <f t="shared" si="1"/>
        <v>0</v>
      </c>
    </row>
    <row r="22" spans="1:30" ht="21" customHeight="1">
      <c r="A22" s="7"/>
      <c r="B22" s="8"/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10"/>
      <c r="R22" s="10"/>
      <c r="S22" s="10"/>
      <c r="T22" s="14">
        <f>SUM(T5:T21)</f>
        <v>54961121526</v>
      </c>
      <c r="U22" s="14"/>
      <c r="V22" s="14"/>
      <c r="W22" s="14"/>
      <c r="X22" s="14">
        <f>SUM(X5:X21)</f>
        <v>52796982723.32</v>
      </c>
      <c r="Y22" s="14">
        <f>SUM(Y5:Y21)</f>
        <v>52028119509.400002</v>
      </c>
      <c r="Z22" s="14"/>
      <c r="AA22" s="14">
        <f>SUM(AA5:AA21)</f>
        <v>52028119509.400002</v>
      </c>
      <c r="AB22" s="15"/>
      <c r="AC22" s="17">
        <f>SUM(AC5:AC21)</f>
        <v>768863213.92000055</v>
      </c>
      <c r="AD22" s="17">
        <f>SUM(AD5:AD21)</f>
        <v>0</v>
      </c>
    </row>
    <row r="23" spans="1:30" ht="56.25">
      <c r="A23" s="7" t="s">
        <v>33</v>
      </c>
      <c r="B23" s="8" t="s">
        <v>34</v>
      </c>
      <c r="C23" s="9" t="s">
        <v>79</v>
      </c>
      <c r="D23" s="7" t="s">
        <v>80</v>
      </c>
      <c r="E23" s="7" t="s">
        <v>81</v>
      </c>
      <c r="F23" s="7" t="s">
        <v>82</v>
      </c>
      <c r="G23" s="7" t="s">
        <v>83</v>
      </c>
      <c r="H23" s="7"/>
      <c r="I23" s="7"/>
      <c r="J23" s="7"/>
      <c r="K23" s="7"/>
      <c r="L23" s="7"/>
      <c r="M23" s="7" t="s">
        <v>38</v>
      </c>
      <c r="N23" s="7" t="s">
        <v>39</v>
      </c>
      <c r="O23" s="7" t="s">
        <v>40</v>
      </c>
      <c r="P23" s="8" t="s">
        <v>84</v>
      </c>
      <c r="Q23" s="10">
        <v>3552706426</v>
      </c>
      <c r="R23" s="10">
        <v>0</v>
      </c>
      <c r="S23" s="10">
        <v>0</v>
      </c>
      <c r="T23" s="10">
        <v>3552706426</v>
      </c>
      <c r="U23" s="10">
        <v>0</v>
      </c>
      <c r="V23" s="10">
        <v>3552548461.48</v>
      </c>
      <c r="W23" s="10">
        <v>157964.51999999999</v>
      </c>
      <c r="X23" s="10">
        <v>3552548461.48</v>
      </c>
      <c r="Y23" s="10">
        <v>2651399999.73</v>
      </c>
      <c r="Z23" s="10">
        <v>2651399999.73</v>
      </c>
      <c r="AA23" s="10">
        <v>2651399999.73</v>
      </c>
      <c r="AB23" s="6"/>
      <c r="AC23" s="16">
        <f>X23-Y23</f>
        <v>901148461.75</v>
      </c>
      <c r="AD23" s="16">
        <f>Y23-AA23</f>
        <v>0</v>
      </c>
    </row>
    <row r="24" spans="1:30">
      <c r="A24" s="7" t="s">
        <v>1</v>
      </c>
      <c r="B24" s="8" t="s">
        <v>1</v>
      </c>
      <c r="C24" s="9" t="s">
        <v>1</v>
      </c>
      <c r="D24" s="7" t="s">
        <v>1</v>
      </c>
      <c r="E24" s="7" t="s">
        <v>1</v>
      </c>
      <c r="F24" s="7" t="s">
        <v>1</v>
      </c>
      <c r="G24" s="7" t="s">
        <v>1</v>
      </c>
      <c r="H24" s="7" t="s">
        <v>1</v>
      </c>
      <c r="I24" s="7" t="s">
        <v>1</v>
      </c>
      <c r="J24" s="7" t="s">
        <v>1</v>
      </c>
      <c r="K24" s="7" t="s">
        <v>1</v>
      </c>
      <c r="L24" s="7" t="s">
        <v>1</v>
      </c>
      <c r="M24" s="7" t="s">
        <v>1</v>
      </c>
      <c r="N24" s="7" t="s">
        <v>1</v>
      </c>
      <c r="O24" s="7" t="s">
        <v>1</v>
      </c>
      <c r="P24" s="8" t="s">
        <v>1</v>
      </c>
      <c r="Q24" s="10">
        <v>37143706426</v>
      </c>
      <c r="R24" s="10">
        <v>25113826522</v>
      </c>
      <c r="S24" s="10">
        <v>3743704996</v>
      </c>
      <c r="T24" s="10">
        <v>58513827952</v>
      </c>
      <c r="U24" s="10">
        <v>0</v>
      </c>
      <c r="V24" s="10">
        <v>56349531184.800003</v>
      </c>
      <c r="W24" s="10">
        <v>2164296767.1999998</v>
      </c>
      <c r="X24" s="10">
        <v>56349531184.800003</v>
      </c>
      <c r="Y24" s="10">
        <v>54679519509.129997</v>
      </c>
      <c r="Z24" s="10">
        <v>54679519509.129997</v>
      </c>
      <c r="AA24" s="10">
        <v>54679519509.129997</v>
      </c>
      <c r="AB24" s="6"/>
      <c r="AC24" s="22" t="s">
        <v>89</v>
      </c>
      <c r="AD24" s="22" t="s">
        <v>90</v>
      </c>
    </row>
    <row r="25" spans="1:30">
      <c r="A25" s="7" t="s">
        <v>1</v>
      </c>
      <c r="B25" s="11" t="s">
        <v>1</v>
      </c>
      <c r="C25" s="9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7" t="s">
        <v>1</v>
      </c>
      <c r="N25" s="7" t="s">
        <v>1</v>
      </c>
      <c r="O25" s="7" t="s">
        <v>1</v>
      </c>
      <c r="P25" s="8" t="s">
        <v>1</v>
      </c>
      <c r="Q25" s="12" t="s">
        <v>1</v>
      </c>
      <c r="R25" s="12" t="s">
        <v>1</v>
      </c>
      <c r="S25" s="12" t="s">
        <v>1</v>
      </c>
      <c r="T25" s="12" t="s">
        <v>1</v>
      </c>
      <c r="U25" s="12" t="s">
        <v>1</v>
      </c>
      <c r="V25" s="12" t="s">
        <v>1</v>
      </c>
      <c r="W25" s="12" t="s">
        <v>1</v>
      </c>
      <c r="X25" s="12" t="s">
        <v>1</v>
      </c>
      <c r="Y25" s="12" t="s">
        <v>1</v>
      </c>
      <c r="Z25" s="12" t="s">
        <v>1</v>
      </c>
      <c r="AA25" s="12" t="s">
        <v>1</v>
      </c>
      <c r="AB25" s="6"/>
      <c r="AC25" s="16"/>
      <c r="AD25" s="16"/>
    </row>
    <row r="26" spans="1:30" ht="0" hidden="1" customHeight="1"/>
    <row r="27" spans="1:30" ht="33.950000000000003" customHeight="1">
      <c r="W27" s="19" t="s">
        <v>87</v>
      </c>
      <c r="X27" s="20">
        <f>X22/T22</f>
        <v>0.96062418774230751</v>
      </c>
      <c r="Y27" s="20">
        <f>Y22/T22</f>
        <v>0.94663496786155454</v>
      </c>
      <c r="Z27" s="20"/>
      <c r="AA27" s="20">
        <f>AA22/T22</f>
        <v>0.94663496786155454</v>
      </c>
      <c r="AB27" s="20"/>
      <c r="AC27" s="20">
        <f>AC22/T22</f>
        <v>1.3989219880752994E-2</v>
      </c>
      <c r="AD27" s="20"/>
    </row>
    <row r="28" spans="1:30">
      <c r="W28" s="24" t="s">
        <v>88</v>
      </c>
      <c r="X28" s="25">
        <f>X23/T23</f>
        <v>0.99995553684964122</v>
      </c>
      <c r="Y28" s="25">
        <f>Y23/T23</f>
        <v>0.7463042767412722</v>
      </c>
      <c r="Z28" s="25"/>
      <c r="AA28" s="25">
        <f>AA23/T23</f>
        <v>0.7463042767412722</v>
      </c>
      <c r="AB28" s="25"/>
      <c r="AC28" s="25">
        <f>AC23/T23</f>
        <v>0.25365126010836903</v>
      </c>
      <c r="AD28" s="21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2021-01-15T15:48:20Z</dcterms:created>
  <dcterms:modified xsi:type="dcterms:W3CDTF">2021-10-11T19:17:14Z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