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ownloads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AD25" i="1" l="1"/>
  <c r="AC25" i="1"/>
  <c r="AD24" i="1"/>
  <c r="AC24" i="1"/>
  <c r="AC26" i="1" s="1"/>
  <c r="AC30" i="1" s="1"/>
  <c r="AD23" i="1"/>
  <c r="AC23" i="1"/>
  <c r="AD21" i="1"/>
  <c r="AC21" i="1"/>
  <c r="AD20" i="1"/>
  <c r="AC20" i="1"/>
  <c r="AD19" i="1"/>
  <c r="AC19" i="1"/>
  <c r="AD18" i="1"/>
  <c r="AC18" i="1"/>
  <c r="AD17" i="1"/>
  <c r="AC17" i="1"/>
  <c r="AD16" i="1"/>
  <c r="AC16" i="1"/>
  <c r="AD15" i="1"/>
  <c r="AC15" i="1"/>
  <c r="AD14" i="1"/>
  <c r="AC14" i="1"/>
  <c r="AD13" i="1"/>
  <c r="AC13" i="1"/>
  <c r="AD12" i="1"/>
  <c r="AC12" i="1"/>
  <c r="AD11" i="1"/>
  <c r="AC11" i="1"/>
  <c r="AD10" i="1"/>
  <c r="AC10" i="1"/>
  <c r="AD9" i="1"/>
  <c r="AC9" i="1"/>
  <c r="AD8" i="1"/>
  <c r="AC8" i="1"/>
  <c r="AD7" i="1"/>
  <c r="AC7" i="1"/>
  <c r="AD6" i="1"/>
  <c r="AC6" i="1"/>
  <c r="AD5" i="1"/>
  <c r="AC5" i="1"/>
  <c r="AC22" i="1" s="1"/>
  <c r="AC29" i="1" s="1"/>
  <c r="AA26" i="1"/>
  <c r="AA30" i="1" s="1"/>
  <c r="Z26" i="1"/>
  <c r="Z30" i="1" s="1"/>
  <c r="Y26" i="1"/>
  <c r="Y30" i="1" s="1"/>
  <c r="X26" i="1"/>
  <c r="X30" i="1" s="1"/>
  <c r="AA22" i="1"/>
  <c r="AA29" i="1" s="1"/>
  <c r="Z22" i="1"/>
  <c r="Z29" i="1" s="1"/>
  <c r="Y22" i="1"/>
  <c r="Y29" i="1" s="1"/>
  <c r="X22" i="1"/>
  <c r="X29" i="1" s="1"/>
  <c r="T22" i="1"/>
  <c r="T26" i="1"/>
</calcChain>
</file>

<file path=xl/sharedStrings.xml><?xml version="1.0" encoding="utf-8"?>
<sst xmlns="http://schemas.openxmlformats.org/spreadsheetml/2006/main" count="388" uniqueCount="103">
  <si>
    <t>Año Fiscal:</t>
  </si>
  <si>
    <t/>
  </si>
  <si>
    <t>Vigencia:</t>
  </si>
  <si>
    <t>Actual</t>
  </si>
  <si>
    <t>Periodo:</t>
  </si>
  <si>
    <t>Enero-Diciembre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</si>
  <si>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</si>
  <si>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</si>
  <si>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</si>
  <si>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</si>
  <si>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</si>
  <si>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</si>
  <si>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</si>
  <si>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</si>
  <si>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</si>
  <si>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</si>
  <si>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</si>
  <si>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</si>
  <si>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</si>
  <si>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</si>
  <si>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</si>
  <si>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</si>
  <si>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</si>
  <si>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</si>
  <si>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</si>
  <si>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</si>
  <si>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</si>
  <si>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</si>
  <si>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</si>
  <si>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</si>
  <si>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</si>
  <si>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</si>
  <si>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</si>
  <si>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</si>
  <si>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</si>
  <si>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</si>
  <si>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</si>
  <si>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</si>
  <si>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</si>
  <si>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</si>
  <si>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</si>
  <si>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</si>
  <si>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</si>
  <si>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</si>
  <si>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</si>
  <si>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</si>
  <si>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</si>
  <si>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</si>
  <si>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A-02-02</t>
  </si>
  <si>
    <t>ADQUISICIONES DIFERENTES DE ACTIVOS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</si>
  <si>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</si>
  <si>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</si>
  <si>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</si>
  <si>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</si>
  <si>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</si>
  <si>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</si>
  <si>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</si>
  <si>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</si>
  <si>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</si>
  <si>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</si>
  <si>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</si>
  <si>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</si>
  <si>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</si>
  <si>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</si>
  <si>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</si>
  <si>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</si>
  <si>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</si>
  <si>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</si>
  <si>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</si>
  <si>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</si>
  <si>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</si>
  <si>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AUXILIOS FUNERARIOS</t>
  </si>
  <si>
    <t>A-03-10-01-001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</si>
  <si>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</si>
  <si>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</si>
  <si>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</si>
  <si>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</si>
  <si>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</si>
  <si>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</si>
  <si>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</si>
  <si>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</si>
  <si>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</si>
  <si>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</si>
  <si>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</si>
  <si>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</si>
  <si>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</si>
  <si>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</si>
  <si>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</si>
  <si>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</si>
  <si>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</si>
  <si>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</si>
  <si>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</si>
  <si>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</si>
  <si>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</si>
  <si>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</si>
  <si>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</si>
  <si>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</si>
  <si>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</si>
  <si>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NACIONAL</t>
  </si>
  <si>
    <t>Funcionamiento</t>
  </si>
  <si>
    <t>Inversión</t>
  </si>
  <si>
    <t>Reservas</t>
  </si>
  <si>
    <t>CXP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</si>
</sst>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-&quot;$&quot;\ #,##0.00"/>
    <numFmt numFmtId="165" formatCode="0.0%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C00000"/>
      <name val="Times New Roman"/>
      <family val="1"/>
    </font>
    <font>
      <b/>
      <sz val="8"/>
      <color rgb="FF0033CC"/>
      <name val="Times New Roman"/>
      <family val="1"/>
    </font>
    <font>
      <b/>
      <sz val="11"/>
      <color rgb="FFC00000"/>
      <name val="Calibri"/>
      <family val="2"/>
    </font>
    <font>
      <b/>
      <sz val="11"/>
      <color rgb="FF0033CC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5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1" fillId="0" borderId="0" xfId="0" applyNumberFormat="1" applyFont="1" applyFill="1" applyBorder="1"/>
    <xf numFmtId="165" fontId="8" fillId="0" borderId="0" xfId="0" applyNumberFormat="1" applyFont="1" applyFill="1" applyBorder="1"/>
    <xf numFmtId="0" fontId="1" fillId="0" borderId="2" xfId="0" applyFont="1" applyFill="1" applyBorder="1"/>
    <xf numFmtId="3" fontId="1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center"/>
    </xf>
    <xf numFmtId="3" fontId="7" fillId="0" borderId="2" xfId="0" applyNumberFormat="1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0"/>
  <sheetViews>
    <sheetView showGridLines="0" tabSelected="1" topLeftCell="P1" workbookViewId="0">
      <pane xSplit="3285" ySplit="1680" topLeftCell="T13" activePane="bottomRight"/>
      <selection activeCell="AA3" sqref="AA3"/>
      <selection pane="topRight" activeCell="Q1" sqref="Q1"/>
      <selection pane="bottomLeft" activeCell="P26" sqref="A26:XFD26"/>
      <selection pane="bottomRight" activeCell="X27" sqref="X27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4" customWidth="1"/>
    <col min="30" max="30" width="16.28515625" customWidth="1"/>
  </cols>
  <sheetData>
    <row r="1" spans="1:30" x14ac:dyDescent="0.25">
      <c r="A1" s="1" t="s">
        <v>0</v>
      </c>
      <c r="B1" s="2">
        <v>2021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30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30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44561</v>
      </c>
    </row>
    <row r="4" spans="1:30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  <c r="AC4" s="22" t="s">
        <v>101</v>
      </c>
      <c r="AD4" s="22" t="s">
        <v>102</v>
      </c>
    </row>
    <row r="5" spans="1:30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8934000000</v>
      </c>
      <c r="R5" s="9">
        <v>0</v>
      </c>
      <c r="S5" s="9">
        <v>0</v>
      </c>
      <c r="T5" s="9">
        <v>8934000000</v>
      </c>
      <c r="U5" s="9">
        <v>0</v>
      </c>
      <c r="V5" s="9">
        <v>8577046608.1199999</v>
      </c>
      <c r="W5" s="9">
        <v>356953391.88</v>
      </c>
      <c r="X5" s="9">
        <v>8577046608.1199999</v>
      </c>
      <c r="Y5" s="9">
        <v>8577046608.1199999</v>
      </c>
      <c r="Z5" s="9">
        <v>8577046608.1199999</v>
      </c>
      <c r="AA5" s="9">
        <v>8577046608.1199999</v>
      </c>
      <c r="AC5" s="21">
        <f>X5-Y5</f>
        <v>0</v>
      </c>
      <c r="AD5" s="21">
        <f>Y5-AA5</f>
        <v>0</v>
      </c>
    </row>
    <row r="6" spans="1:30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3406000000</v>
      </c>
      <c r="R6" s="9">
        <v>0</v>
      </c>
      <c r="S6" s="9">
        <v>0</v>
      </c>
      <c r="T6" s="9">
        <v>3406000000</v>
      </c>
      <c r="U6" s="9">
        <v>0</v>
      </c>
      <c r="V6" s="9">
        <v>3346407629</v>
      </c>
      <c r="W6" s="9">
        <v>59592371</v>
      </c>
      <c r="X6" s="9">
        <v>3346407629</v>
      </c>
      <c r="Y6" s="9">
        <v>3346407629</v>
      </c>
      <c r="Z6" s="9">
        <v>3346407629</v>
      </c>
      <c r="AA6" s="9">
        <v>3346407629</v>
      </c>
      <c r="AC6" s="21">
        <f t="shared" ref="AC6:AC21" si="0">X6-Y6</f>
        <v>0</v>
      </c>
      <c r="AD6" s="21">
        <f t="shared" ref="AD6:AD21" si="1">Y6-AA6</f>
        <v>0</v>
      </c>
    </row>
    <row r="7" spans="1:30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1255000000</v>
      </c>
      <c r="R7" s="9">
        <v>0</v>
      </c>
      <c r="S7" s="9">
        <v>0</v>
      </c>
      <c r="T7" s="9">
        <v>1255000000</v>
      </c>
      <c r="U7" s="9">
        <v>0</v>
      </c>
      <c r="V7" s="9">
        <v>966692115</v>
      </c>
      <c r="W7" s="9">
        <v>288307885</v>
      </c>
      <c r="X7" s="9">
        <v>966692115</v>
      </c>
      <c r="Y7" s="9">
        <v>966692115</v>
      </c>
      <c r="Z7" s="9">
        <v>966692115</v>
      </c>
      <c r="AA7" s="9">
        <v>966692115</v>
      </c>
      <c r="AC7" s="21">
        <f t="shared" si="0"/>
        <v>0</v>
      </c>
      <c r="AD7" s="21">
        <f t="shared" si="1"/>
        <v>0</v>
      </c>
    </row>
    <row r="8" spans="1:30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43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4539000000</v>
      </c>
      <c r="R8" s="9">
        <v>0</v>
      </c>
      <c r="S8" s="9">
        <v>0</v>
      </c>
      <c r="T8" s="9">
        <v>4539000000</v>
      </c>
      <c r="U8" s="9">
        <v>0</v>
      </c>
      <c r="V8" s="9">
        <v>4249831233.3499999</v>
      </c>
      <c r="W8" s="9">
        <v>289168766.64999998</v>
      </c>
      <c r="X8" s="9">
        <v>4249831233.3499999</v>
      </c>
      <c r="Y8" s="9">
        <v>4208975277.0599999</v>
      </c>
      <c r="Z8" s="9">
        <v>4208975277.0599999</v>
      </c>
      <c r="AA8" s="9">
        <v>4208975277.0599999</v>
      </c>
      <c r="AC8" s="21">
        <f t="shared" si="0"/>
        <v>40855956.289999962</v>
      </c>
      <c r="AD8" s="21">
        <f t="shared" si="1"/>
        <v>0</v>
      </c>
    </row>
    <row r="9" spans="1:30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5992000000</v>
      </c>
      <c r="R9" s="9">
        <v>0</v>
      </c>
      <c r="S9" s="9">
        <v>96000000</v>
      </c>
      <c r="T9" s="9">
        <v>5896000000</v>
      </c>
      <c r="U9" s="9">
        <v>0</v>
      </c>
      <c r="V9" s="9">
        <v>5676961819.9499998</v>
      </c>
      <c r="W9" s="9">
        <v>219038180.05000001</v>
      </c>
      <c r="X9" s="9">
        <v>5676961819.9499998</v>
      </c>
      <c r="Y9" s="9">
        <v>5465493115.4499998</v>
      </c>
      <c r="Z9" s="9">
        <v>5465493115.4499998</v>
      </c>
      <c r="AA9" s="9">
        <v>5465493115.4499998</v>
      </c>
      <c r="AC9" s="21">
        <f t="shared" si="0"/>
        <v>211468704.5</v>
      </c>
      <c r="AD9" s="21">
        <f t="shared" si="1"/>
        <v>0</v>
      </c>
    </row>
    <row r="10" spans="1:30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5240000000</v>
      </c>
      <c r="R10" s="9">
        <v>0</v>
      </c>
      <c r="S10" s="9">
        <v>0</v>
      </c>
      <c r="T10" s="9">
        <v>5240000000</v>
      </c>
      <c r="U10" s="9">
        <v>0</v>
      </c>
      <c r="V10" s="9">
        <v>3803540467.5500002</v>
      </c>
      <c r="W10" s="9">
        <v>1436459532.45</v>
      </c>
      <c r="X10" s="9">
        <v>3803540467.5500002</v>
      </c>
      <c r="Y10" s="9">
        <v>3645518524.46</v>
      </c>
      <c r="Z10" s="9">
        <v>3645518524.46</v>
      </c>
      <c r="AA10" s="9">
        <v>3645518524.46</v>
      </c>
      <c r="AC10" s="21">
        <f t="shared" si="0"/>
        <v>158021943.09000015</v>
      </c>
      <c r="AD10" s="21">
        <f t="shared" si="1"/>
        <v>0</v>
      </c>
    </row>
    <row r="11" spans="1:30" ht="22.5" x14ac:dyDescent="0.2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3000000000</v>
      </c>
      <c r="R11" s="9">
        <v>0</v>
      </c>
      <c r="S11" s="9">
        <v>0</v>
      </c>
      <c r="T11" s="9">
        <v>3000000000</v>
      </c>
      <c r="U11" s="9">
        <v>0</v>
      </c>
      <c r="V11" s="9">
        <v>53909000</v>
      </c>
      <c r="W11" s="9">
        <v>2946091000</v>
      </c>
      <c r="X11" s="9">
        <v>53909000</v>
      </c>
      <c r="Y11" s="9">
        <v>53909000</v>
      </c>
      <c r="Z11" s="9">
        <v>53909000</v>
      </c>
      <c r="AA11" s="9">
        <v>53909000</v>
      </c>
      <c r="AC11" s="21">
        <f t="shared" si="0"/>
        <v>0</v>
      </c>
      <c r="AD11" s="21">
        <f t="shared" si="1"/>
        <v>0</v>
      </c>
    </row>
    <row r="12" spans="1:30" ht="22.5" x14ac:dyDescent="0.2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1360000000</v>
      </c>
      <c r="R12" s="9">
        <v>0</v>
      </c>
      <c r="S12" s="9">
        <v>0</v>
      </c>
      <c r="T12" s="9">
        <v>1360000000</v>
      </c>
      <c r="U12" s="9">
        <v>0</v>
      </c>
      <c r="V12" s="9">
        <v>1328203998</v>
      </c>
      <c r="W12" s="9">
        <v>31796002</v>
      </c>
      <c r="X12" s="9">
        <v>1328203998</v>
      </c>
      <c r="Y12" s="9">
        <v>1328203998</v>
      </c>
      <c r="Z12" s="9">
        <v>1328203998</v>
      </c>
      <c r="AA12" s="9">
        <v>1328203998</v>
      </c>
      <c r="AC12" s="21">
        <f t="shared" si="0"/>
        <v>0</v>
      </c>
      <c r="AD12" s="21">
        <f t="shared" si="1"/>
        <v>0</v>
      </c>
    </row>
    <row r="13" spans="1:30" ht="22.5" x14ac:dyDescent="0.2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20000000</v>
      </c>
      <c r="R13" s="9">
        <v>0</v>
      </c>
      <c r="S13" s="9">
        <v>0</v>
      </c>
      <c r="T13" s="9">
        <v>20000000</v>
      </c>
      <c r="U13" s="9">
        <v>0</v>
      </c>
      <c r="V13" s="9">
        <v>5992119.8600000003</v>
      </c>
      <c r="W13" s="9">
        <v>14007880.140000001</v>
      </c>
      <c r="X13" s="9">
        <v>5992119.8600000003</v>
      </c>
      <c r="Y13" s="9">
        <v>5992119.8600000003</v>
      </c>
      <c r="Z13" s="9">
        <v>5992119.8600000003</v>
      </c>
      <c r="AA13" s="9">
        <v>5992119.8600000003</v>
      </c>
      <c r="AC13" s="21">
        <f t="shared" si="0"/>
        <v>0</v>
      </c>
      <c r="AD13" s="21">
        <f t="shared" si="1"/>
        <v>0</v>
      </c>
    </row>
    <row r="14" spans="1:30" ht="22.5" x14ac:dyDescent="0.2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897000000</v>
      </c>
      <c r="R14" s="9">
        <v>0</v>
      </c>
      <c r="S14" s="9">
        <v>0</v>
      </c>
      <c r="T14" s="9">
        <v>897000000</v>
      </c>
      <c r="U14" s="9">
        <v>0</v>
      </c>
      <c r="V14" s="9">
        <v>420089840</v>
      </c>
      <c r="W14" s="9">
        <v>476910160</v>
      </c>
      <c r="X14" s="9">
        <v>420089840</v>
      </c>
      <c r="Y14" s="9">
        <v>420089840</v>
      </c>
      <c r="Z14" s="9">
        <v>420089840</v>
      </c>
      <c r="AA14" s="9">
        <v>420089840</v>
      </c>
      <c r="AC14" s="21">
        <f t="shared" si="0"/>
        <v>0</v>
      </c>
      <c r="AD14" s="21">
        <f t="shared" si="1"/>
        <v>0</v>
      </c>
    </row>
    <row r="15" spans="1:30" ht="33.75" x14ac:dyDescent="0.2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62000000</v>
      </c>
      <c r="R15" s="9">
        <v>0</v>
      </c>
      <c r="S15" s="9">
        <v>0</v>
      </c>
      <c r="T15" s="9">
        <v>62000000</v>
      </c>
      <c r="U15" s="9">
        <v>0</v>
      </c>
      <c r="V15" s="9">
        <v>48663403</v>
      </c>
      <c r="W15" s="9">
        <v>13336597</v>
      </c>
      <c r="X15" s="9">
        <v>48663403</v>
      </c>
      <c r="Y15" s="9">
        <v>48663403</v>
      </c>
      <c r="Z15" s="9">
        <v>48663403</v>
      </c>
      <c r="AA15" s="9">
        <v>48663403</v>
      </c>
      <c r="AC15" s="21">
        <f t="shared" si="0"/>
        <v>0</v>
      </c>
      <c r="AD15" s="21">
        <f t="shared" si="1"/>
        <v>0</v>
      </c>
    </row>
    <row r="16" spans="1:30" ht="22.5" x14ac:dyDescent="0.2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  <c r="AC16" s="21">
        <f t="shared" si="0"/>
        <v>0</v>
      </c>
      <c r="AD16" s="21">
        <f t="shared" si="1"/>
        <v>0</v>
      </c>
    </row>
    <row r="17" spans="1:31" ht="22.5" x14ac:dyDescent="0.2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 t="s">
        <v>37</v>
      </c>
      <c r="H17" s="6" t="s">
        <v>58</v>
      </c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587000000</v>
      </c>
      <c r="R17" s="9">
        <v>0</v>
      </c>
      <c r="S17" s="9">
        <v>0</v>
      </c>
      <c r="T17" s="9">
        <v>587000000</v>
      </c>
      <c r="U17" s="9">
        <v>0</v>
      </c>
      <c r="V17" s="9">
        <v>39830019</v>
      </c>
      <c r="W17" s="9">
        <v>547169981</v>
      </c>
      <c r="X17" s="9">
        <v>39830019</v>
      </c>
      <c r="Y17" s="9">
        <v>39830019</v>
      </c>
      <c r="Z17" s="9">
        <v>39830019</v>
      </c>
      <c r="AA17" s="9">
        <v>39830019</v>
      </c>
      <c r="AC17" s="21">
        <f t="shared" si="0"/>
        <v>0</v>
      </c>
      <c r="AD17" s="21">
        <f t="shared" si="1"/>
        <v>0</v>
      </c>
    </row>
    <row r="18" spans="1:31" ht="22.5" x14ac:dyDescent="0.2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79232817</v>
      </c>
      <c r="W18" s="9">
        <v>311767183</v>
      </c>
      <c r="X18" s="9">
        <v>79232817</v>
      </c>
      <c r="Y18" s="9">
        <v>79232817</v>
      </c>
      <c r="Z18" s="9">
        <v>79232817</v>
      </c>
      <c r="AA18" s="9">
        <v>79232817</v>
      </c>
      <c r="AC18" s="21">
        <f t="shared" si="0"/>
        <v>0</v>
      </c>
      <c r="AD18" s="21">
        <f t="shared" si="1"/>
        <v>0</v>
      </c>
    </row>
    <row r="19" spans="1:31" ht="22.5" x14ac:dyDescent="0.2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93000000</v>
      </c>
      <c r="R19" s="9">
        <v>0</v>
      </c>
      <c r="S19" s="9">
        <v>0</v>
      </c>
      <c r="T19" s="9">
        <v>93000000</v>
      </c>
      <c r="U19" s="9">
        <v>0</v>
      </c>
      <c r="V19" s="9">
        <v>85981301.400000006</v>
      </c>
      <c r="W19" s="9">
        <v>7018698.5999999996</v>
      </c>
      <c r="X19" s="9">
        <v>85981301.400000006</v>
      </c>
      <c r="Y19" s="9">
        <v>85981301.400000006</v>
      </c>
      <c r="Z19" s="9">
        <v>85981301.400000006</v>
      </c>
      <c r="AA19" s="9">
        <v>85981301.400000006</v>
      </c>
      <c r="AC19" s="21">
        <f t="shared" si="0"/>
        <v>0</v>
      </c>
      <c r="AD19" s="21">
        <f t="shared" si="1"/>
        <v>0</v>
      </c>
    </row>
    <row r="20" spans="1:31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102000000</v>
      </c>
      <c r="R20" s="9">
        <v>0</v>
      </c>
      <c r="S20" s="9">
        <v>0</v>
      </c>
      <c r="T20" s="9">
        <v>102000000</v>
      </c>
      <c r="U20" s="9">
        <v>0</v>
      </c>
      <c r="V20" s="9">
        <v>94181079</v>
      </c>
      <c r="W20" s="9">
        <v>7818921</v>
      </c>
      <c r="X20" s="9">
        <v>94181079</v>
      </c>
      <c r="Y20" s="9">
        <v>94181079</v>
      </c>
      <c r="Z20" s="9">
        <v>94181079</v>
      </c>
      <c r="AA20" s="9">
        <v>94181079</v>
      </c>
      <c r="AC20" s="21">
        <f t="shared" si="0"/>
        <v>0</v>
      </c>
      <c r="AD20" s="21">
        <f t="shared" si="1"/>
        <v>0</v>
      </c>
    </row>
    <row r="21" spans="1:31" ht="22.5" x14ac:dyDescent="0.2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5000000</v>
      </c>
      <c r="R21" s="9">
        <v>96000000</v>
      </c>
      <c r="S21" s="9">
        <v>0</v>
      </c>
      <c r="T21" s="9">
        <v>101000000</v>
      </c>
      <c r="U21" s="9">
        <v>0</v>
      </c>
      <c r="V21" s="9">
        <v>96485526</v>
      </c>
      <c r="W21" s="9">
        <v>4514474</v>
      </c>
      <c r="X21" s="9">
        <v>96485526</v>
      </c>
      <c r="Y21" s="9">
        <v>96485526</v>
      </c>
      <c r="Z21" s="9">
        <v>96485526</v>
      </c>
      <c r="AA21" s="9">
        <v>96485526</v>
      </c>
      <c r="AC21" s="21">
        <f t="shared" si="0"/>
        <v>0</v>
      </c>
      <c r="AD21" s="21">
        <f t="shared" si="1"/>
        <v>0</v>
      </c>
    </row>
    <row r="22" spans="1:31" x14ac:dyDescent="0.25">
      <c r="A22" s="6"/>
      <c r="B22" s="7"/>
      <c r="C22" s="8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7"/>
      <c r="Q22" s="9"/>
      <c r="R22" s="9"/>
      <c r="S22" s="9"/>
      <c r="T22" s="13">
        <f>SUM(T5:T21)</f>
        <v>35908000000</v>
      </c>
      <c r="U22" s="13"/>
      <c r="V22" s="13"/>
      <c r="W22" s="13"/>
      <c r="X22" s="13">
        <f>SUM(X5:X21)</f>
        <v>28873048976.23</v>
      </c>
      <c r="Y22" s="13">
        <f>SUM(Y5:Y21)</f>
        <v>28462702372.349998</v>
      </c>
      <c r="Z22" s="13">
        <f>SUM(Z5:Z21)</f>
        <v>28462702372.349998</v>
      </c>
      <c r="AA22" s="13">
        <f>SUM(AA5:AA21)</f>
        <v>28462702372.349998</v>
      </c>
      <c r="AC22" s="23">
        <f>SUM(AC5:AC21)</f>
        <v>410346603.88000011</v>
      </c>
      <c r="AD22" s="21"/>
    </row>
    <row r="23" spans="1:31" ht="33.75" x14ac:dyDescent="0.25">
      <c r="A23" s="6" t="s">
        <v>33</v>
      </c>
      <c r="B23" s="7" t="s">
        <v>34</v>
      </c>
      <c r="C23" s="8" t="s">
        <v>87</v>
      </c>
      <c r="D23" s="6" t="s">
        <v>88</v>
      </c>
      <c r="E23" s="6" t="s">
        <v>89</v>
      </c>
      <c r="F23" s="6" t="s">
        <v>90</v>
      </c>
      <c r="G23" s="6" t="s">
        <v>91</v>
      </c>
      <c r="H23" s="6" t="s">
        <v>1</v>
      </c>
      <c r="I23" s="6" t="s">
        <v>1</v>
      </c>
      <c r="J23" s="6" t="s">
        <v>1</v>
      </c>
      <c r="K23" s="6" t="s">
        <v>1</v>
      </c>
      <c r="L23" s="6" t="s">
        <v>1</v>
      </c>
      <c r="M23" s="6" t="s">
        <v>54</v>
      </c>
      <c r="N23" s="6" t="s">
        <v>55</v>
      </c>
      <c r="O23" s="6" t="s">
        <v>40</v>
      </c>
      <c r="P23" s="7" t="s">
        <v>92</v>
      </c>
      <c r="Q23" s="9">
        <v>260000000</v>
      </c>
      <c r="R23" s="9">
        <v>0</v>
      </c>
      <c r="S23" s="9">
        <v>0</v>
      </c>
      <c r="T23" s="9">
        <v>260000000</v>
      </c>
      <c r="U23" s="9">
        <v>0</v>
      </c>
      <c r="V23" s="9">
        <v>221470155</v>
      </c>
      <c r="W23" s="9">
        <v>38529845</v>
      </c>
      <c r="X23" s="9">
        <v>221470155</v>
      </c>
      <c r="Y23" s="9">
        <v>0</v>
      </c>
      <c r="Z23" s="9">
        <v>0</v>
      </c>
      <c r="AA23" s="9">
        <v>0</v>
      </c>
      <c r="AC23" s="21">
        <f t="shared" ref="AC23:AC25" si="2">X23-Y23</f>
        <v>221470155</v>
      </c>
      <c r="AD23" s="21">
        <f t="shared" ref="AD23:AD25" si="3">Y23-AA23</f>
        <v>0</v>
      </c>
    </row>
    <row r="24" spans="1:31" ht="56.25" x14ac:dyDescent="0.25">
      <c r="A24" s="6" t="s">
        <v>33</v>
      </c>
      <c r="B24" s="7" t="s">
        <v>34</v>
      </c>
      <c r="C24" s="8" t="s">
        <v>93</v>
      </c>
      <c r="D24" s="6" t="s">
        <v>88</v>
      </c>
      <c r="E24" s="6" t="s">
        <v>89</v>
      </c>
      <c r="F24" s="6" t="s">
        <v>90</v>
      </c>
      <c r="G24" s="6" t="s">
        <v>94</v>
      </c>
      <c r="H24" s="6"/>
      <c r="I24" s="6"/>
      <c r="J24" s="6"/>
      <c r="K24" s="6"/>
      <c r="L24" s="6"/>
      <c r="M24" s="6" t="s">
        <v>38</v>
      </c>
      <c r="N24" s="6" t="s">
        <v>81</v>
      </c>
      <c r="O24" s="6" t="s">
        <v>40</v>
      </c>
      <c r="P24" s="7" t="s">
        <v>95</v>
      </c>
      <c r="Q24" s="9">
        <v>4000000000</v>
      </c>
      <c r="R24" s="9">
        <v>0</v>
      </c>
      <c r="S24" s="9">
        <v>0</v>
      </c>
      <c r="T24" s="9">
        <v>4000000000</v>
      </c>
      <c r="U24" s="9">
        <v>0</v>
      </c>
      <c r="V24" s="9">
        <v>3998781011</v>
      </c>
      <c r="W24" s="9">
        <v>1218989</v>
      </c>
      <c r="X24" s="9">
        <v>3998781011</v>
      </c>
      <c r="Y24" s="9">
        <v>3881090343</v>
      </c>
      <c r="Z24" s="9">
        <v>3881090343</v>
      </c>
      <c r="AA24" s="9">
        <v>3881090343</v>
      </c>
      <c r="AC24" s="21">
        <f t="shared" si="2"/>
        <v>117690668</v>
      </c>
      <c r="AD24" s="21">
        <f t="shared" si="3"/>
        <v>0</v>
      </c>
    </row>
    <row r="25" spans="1:31" ht="45" x14ac:dyDescent="0.25">
      <c r="A25" s="6" t="s">
        <v>33</v>
      </c>
      <c r="B25" s="7" t="s">
        <v>34</v>
      </c>
      <c r="C25" s="8" t="s">
        <v>96</v>
      </c>
      <c r="D25" s="6" t="s">
        <v>88</v>
      </c>
      <c r="E25" s="6" t="s">
        <v>89</v>
      </c>
      <c r="F25" s="6" t="s">
        <v>90</v>
      </c>
      <c r="G25" s="6" t="s">
        <v>97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81</v>
      </c>
      <c r="O25" s="6" t="s">
        <v>40</v>
      </c>
      <c r="P25" s="7" t="s">
        <v>98</v>
      </c>
      <c r="Q25" s="9">
        <v>800000000</v>
      </c>
      <c r="R25" s="9">
        <v>0</v>
      </c>
      <c r="S25" s="9">
        <v>0</v>
      </c>
      <c r="T25" s="9">
        <v>800000000</v>
      </c>
      <c r="U25" s="9">
        <v>0</v>
      </c>
      <c r="V25" s="9">
        <v>800000000</v>
      </c>
      <c r="W25" s="9">
        <v>0</v>
      </c>
      <c r="X25" s="9">
        <v>800000000</v>
      </c>
      <c r="Y25" s="9">
        <v>408587750.07999998</v>
      </c>
      <c r="Z25" s="9">
        <v>408587750.07999998</v>
      </c>
      <c r="AA25" s="9">
        <v>408587750.07999998</v>
      </c>
      <c r="AC25" s="21">
        <f t="shared" si="2"/>
        <v>391412249.92000002</v>
      </c>
      <c r="AD25" s="21">
        <f t="shared" si="3"/>
        <v>0</v>
      </c>
    </row>
    <row r="26" spans="1:31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>SUM(T23:T25)</f>
        <v>5060000000</v>
      </c>
      <c r="U26" s="14"/>
      <c r="V26" s="14"/>
      <c r="W26" s="14"/>
      <c r="X26" s="14">
        <f>SUM(X23:X25)</f>
        <v>5020251166</v>
      </c>
      <c r="Y26" s="14">
        <f>SUM(Y23:Y25)</f>
        <v>4289678093.0799999</v>
      </c>
      <c r="Z26" s="14">
        <f>SUM(Z23:Z25)</f>
        <v>4289678093.0799999</v>
      </c>
      <c r="AA26" s="14">
        <f>SUM(AA23:AA25)</f>
        <v>4289678093.0799999</v>
      </c>
      <c r="AC26" s="24">
        <f>SUM(AC23:AC25)</f>
        <v>730573072.92000008</v>
      </c>
      <c r="AD26" s="21"/>
    </row>
    <row r="27" spans="1:31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40968000000</v>
      </c>
      <c r="R27" s="9">
        <v>96000000</v>
      </c>
      <c r="S27" s="9">
        <v>96000000</v>
      </c>
      <c r="T27" s="9">
        <v>40968000000</v>
      </c>
      <c r="U27" s="9">
        <v>0</v>
      </c>
      <c r="V27" s="9">
        <v>33893300142.23</v>
      </c>
      <c r="W27" s="9">
        <v>7074699857.7700005</v>
      </c>
      <c r="X27" s="9">
        <v>33893300142.23</v>
      </c>
      <c r="Y27" s="9">
        <v>32752380465.43</v>
      </c>
      <c r="Z27" s="9">
        <v>32752380465.43</v>
      </c>
      <c r="AA27" s="9">
        <v>32752380465.43</v>
      </c>
      <c r="AC27" s="21"/>
      <c r="AD27" s="21"/>
    </row>
    <row r="28" spans="1:31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  <c r="AC28" s="20"/>
      <c r="AD28" s="20"/>
    </row>
    <row r="29" spans="1:31" ht="33.950000000000003" customHeight="1" x14ac:dyDescent="0.25">
      <c r="W29" s="15" t="s">
        <v>99</v>
      </c>
      <c r="X29" s="17">
        <f>X22/T22</f>
        <v>0.8040840196120641</v>
      </c>
      <c r="Y29" s="17">
        <f>Y22/T22</f>
        <v>0.79265629866185805</v>
      </c>
      <c r="Z29" s="17">
        <f>Z22/T22</f>
        <v>0.79265629866185805</v>
      </c>
      <c r="AA29" s="17">
        <f>AA22/T22</f>
        <v>0.79265629866185805</v>
      </c>
      <c r="AB29" s="17"/>
      <c r="AC29" s="17">
        <f>AC22/T22</f>
        <v>1.1427720950206085E-2</v>
      </c>
      <c r="AD29" s="17"/>
      <c r="AE29" s="18"/>
    </row>
    <row r="30" spans="1:31" ht="27.75" customHeight="1" x14ac:dyDescent="0.25">
      <c r="W30" s="16" t="s">
        <v>100</v>
      </c>
      <c r="X30" s="19">
        <f>X26/T26</f>
        <v>0.99214449920948622</v>
      </c>
      <c r="Y30" s="19">
        <f>Y26/T26</f>
        <v>0.84776246898814223</v>
      </c>
      <c r="Z30" s="19">
        <f>Z26/T26</f>
        <v>0.84776246898814223</v>
      </c>
      <c r="AA30" s="19">
        <f>AA26/T26</f>
        <v>0.84776246898814223</v>
      </c>
      <c r="AB30" s="19"/>
      <c r="AC30" s="19">
        <f>AC26/T26</f>
        <v>0.14438203022134388</v>
      </c>
      <c r="AD30" s="19"/>
      <c r="AE30" s="18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2022-01-28T23:34:46Z</dcterms:created>
  <dcterms:modified xsi:type="dcterms:W3CDTF">2022-02-04T16:50:11Z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