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rubio\Desktop\CARMEN ALICIA\PLANEACION 2022\PÁGINA WEB\"/>
    </mc:Choice>
  </mc:AlternateContent>
  <bookViews>
    <workbookView xWindow="0" yWindow="0" windowWidth="20490" windowHeight="76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W30" i="1" l="1"/>
  <c r="S32" i="1" l="1"/>
  <c r="S31" i="1"/>
  <c r="S33" i="1" s="1"/>
  <c r="V26" i="1" l="1"/>
  <c r="W34" i="1"/>
  <c r="V22" i="1"/>
  <c r="Z26" i="1" l="1"/>
  <c r="X26" i="1"/>
  <c r="W26" i="1"/>
  <c r="Z22" i="1"/>
  <c r="X22" i="1"/>
  <c r="W22" i="1"/>
  <c r="S26" i="1" l="1"/>
  <c r="S22" i="1"/>
  <c r="Z32" i="1" l="1"/>
  <c r="X32" i="1"/>
  <c r="W32" i="1"/>
  <c r="Z31" i="1"/>
  <c r="X31" i="1"/>
  <c r="W31" i="1"/>
</calcChain>
</file>

<file path=xl/sharedStrings.xml><?xml version="1.0" encoding="utf-8"?>
<sst xmlns="http://schemas.openxmlformats.org/spreadsheetml/2006/main" count="355" uniqueCount="93">
  <si>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</si>
  <si>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</si>
  <si>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</si>
  <si>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</si>
  <si>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</si>
  <si>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</si>
  <si>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</si>
  <si>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</si>
  <si>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</si>
  <si>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</si>
  <si>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</si>
  <si>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</si>
  <si>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</si>
  <si>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</si>
  <si>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</si>
  <si>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</si>
  <si>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</si>
  <si>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</si>
  <si>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</si>
  <si>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</si>
  <si>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</si>
  <si>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</si>
  <si>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</si>
  <si>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</si>
  <si>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</si>
  <si>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</si>
  <si>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</si>
  <si>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</si>
  <si>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</si>
  <si>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</si>
  <si>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</si>
  <si>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</si>
  <si>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15-08-00</t>
  </si>
  <si>
    <t>DEFENSA CIVIL COLOMBIANA, GUILLERMO LEÓN VALENCIA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</si>
  <si>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</si>
  <si>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</si>
  <si>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</si>
  <si>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</si>
  <si>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</si>
  <si>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</si>
  <si>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</si>
  <si>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</si>
  <si>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</si>
  <si>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</si>
  <si>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</si>
  <si>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</si>
  <si>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</si>
  <si>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</si>
  <si>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</si>
  <si>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</si>
  <si>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</si>
  <si>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</si>
  <si>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</si>
  <si>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</si>
  <si>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</si>
  <si>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</si>
  <si>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</si>
  <si>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</si>
  <si>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</si>
  <si>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</si>
  <si>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</si>
  <si>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A-3-1-1-13</t>
  </si>
  <si>
    <t>13</t>
  </si>
  <si>
    <t>FONDO NACIONAL DE EMERGENCIA</t>
  </si>
  <si>
    <t>Propios</t>
  </si>
  <si>
    <t>20</t>
  </si>
  <si>
    <t>21</t>
  </si>
  <si>
    <t>A-3-2-1-1</t>
  </si>
  <si>
    <t>11</t>
  </si>
  <si>
    <t>SSF</t>
  </si>
  <si>
    <t>CUOTA DE AUDITAJE CONTRANAL</t>
  </si>
  <si>
    <t>A-3-5-1-1</t>
  </si>
  <si>
    <t>MESADAS PENSIONALES</t>
  </si>
  <si>
    <t>A-3-5-1-5</t>
  </si>
  <si>
    <t>BONOS PENSIONALES</t>
  </si>
  <si>
    <t>A-3-5-2-1</t>
  </si>
  <si>
    <t>CESANTIAS DEFINITIVAS</t>
  </si>
  <si>
    <t>A-3-5-2-2</t>
  </si>
  <si>
    <t>CESANTIAS PARCIALES</t>
  </si>
  <si>
    <t>A-3-6-1-1</t>
  </si>
  <si>
    <t>6</t>
  </si>
  <si>
    <t>SENTENCIAS Y CONCILIACIONES</t>
  </si>
  <si>
    <t>C-1506-0100-1</t>
  </si>
  <si>
    <t>C</t>
  </si>
  <si>
    <t>1506</t>
  </si>
  <si>
    <t>0100</t>
  </si>
  <si>
    <t>CONSTRUCCION Y DOTACIÓN DE LA ESCUELA DE PROTECCIÓN AMBIENTAL EN MARIQUITA TOLIMA</t>
  </si>
  <si>
    <t>C-1507-0100-1</t>
  </si>
  <si>
    <t>1507</t>
  </si>
  <si>
    <t>IMPLEMENTACIÓN DEL SISTEMA DE INFORMACIÓN INTEGRADO TIPO ERP PARA LA DEFENSA CIVIL COLOMBIANA</t>
  </si>
  <si>
    <t>Funcionamiento</t>
  </si>
  <si>
    <t>Inversión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</si>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</sst>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40A]&quot;$&quot;\ #,##0.00;\(&quot;$&quot;\ #,##0.00\)"/>
    <numFmt numFmtId="165" formatCode="0.0%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1"/>
      <color rgb="FF0033CC"/>
      <name val="Calibri"/>
      <family val="2"/>
    </font>
    <font>
      <b/>
      <sz val="8"/>
      <color rgb="FF0033CC"/>
      <name val="Times New Roman"/>
      <family val="1"/>
    </font>
    <font>
      <b/>
      <sz val="14"/>
      <color rgb="FFC00000"/>
      <name val="Calibri"/>
      <family val="2"/>
    </font>
    <font>
      <b/>
      <sz val="14"/>
      <color rgb="FF0033CC"/>
      <name val="Calibri"/>
      <family val="2"/>
    </font>
    <font>
      <sz val="14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5" fontId="2" fillId="0" borderId="0" xfId="0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0" fontId="5" fillId="0" borderId="2" xfId="0" applyFont="1" applyFill="1" applyBorder="1"/>
    <xf numFmtId="165" fontId="1" fillId="0" borderId="0" xfId="0" applyNumberFormat="1" applyFont="1" applyFill="1" applyBorder="1"/>
    <xf numFmtId="164" fontId="7" fillId="0" borderId="2" xfId="0" applyNumberFormat="1" applyFont="1" applyFill="1" applyBorder="1" applyAlignment="1">
      <alignment horizontal="right" vertical="center" wrapText="1" readingOrder="1"/>
    </xf>
    <xf numFmtId="0" fontId="6" fillId="0" borderId="2" xfId="0" applyFont="1" applyFill="1" applyBorder="1"/>
    <xf numFmtId="0" fontId="8" fillId="0" borderId="0" xfId="0" applyFont="1" applyFill="1" applyBorder="1"/>
    <xf numFmtId="165" fontId="8" fillId="0" borderId="0" xfId="0" applyNumberFormat="1" applyFont="1" applyFill="1" applyBorder="1"/>
    <xf numFmtId="0" fontId="9" fillId="0" borderId="0" xfId="0" applyFont="1" applyFill="1" applyBorder="1"/>
    <xf numFmtId="165" fontId="9" fillId="0" borderId="0" xfId="0" applyNumberFormat="1" applyFont="1" applyFill="1" applyBorder="1"/>
    <xf numFmtId="0" fontId="10" fillId="0" borderId="0" xfId="0" applyFont="1" applyFill="1" applyBorder="1"/>
    <xf numFmtId="165" fontId="10" fillId="0" borderId="0" xfId="0" applyNumberFormat="1" applyFont="1" applyFill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164" fontId="3" fillId="2" borderId="2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tabSelected="1" topLeftCell="N1" workbookViewId="0">
      <pane xSplit="6900" ySplit="1590" topLeftCell="U1" activePane="bottomRight"/>
      <selection activeCell="A3" sqref="A3"/>
      <selection pane="topRight" activeCell="B1" sqref="B1"/>
      <selection pane="bottomLeft" activeCell="O14" sqref="O14"/>
      <selection pane="bottomRight" activeCell="AC7" sqref="AC7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</cols>
  <sheetData>
    <row r="1" spans="1:27" x14ac:dyDescent="0.25">
      <c r="A1" s="1" t="s">
        <v>0</v>
      </c>
      <c r="B1" s="2">
        <v>2017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</row>
    <row r="2" spans="1:27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</row>
    <row r="3" spans="1:27" x14ac:dyDescent="0.25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11">
        <v>43100</v>
      </c>
    </row>
    <row r="4" spans="1:27" ht="24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5" t="s">
        <v>30</v>
      </c>
      <c r="Z4" s="5" t="s">
        <v>31</v>
      </c>
      <c r="AA4" s="6"/>
    </row>
    <row r="5" spans="1:27" ht="22.5" x14ac:dyDescent="0.25">
      <c r="A5" s="7" t="s">
        <v>32</v>
      </c>
      <c r="B5" s="8" t="s">
        <v>33</v>
      </c>
      <c r="C5" s="9" t="s">
        <v>34</v>
      </c>
      <c r="D5" s="7" t="s">
        <v>35</v>
      </c>
      <c r="E5" s="7" t="s">
        <v>36</v>
      </c>
      <c r="F5" s="7" t="s">
        <v>37</v>
      </c>
      <c r="G5" s="7" t="s">
        <v>36</v>
      </c>
      <c r="H5" s="7" t="s">
        <v>36</v>
      </c>
      <c r="I5" s="7"/>
      <c r="J5" s="7"/>
      <c r="K5" s="7"/>
      <c r="L5" s="7" t="s">
        <v>38</v>
      </c>
      <c r="M5" s="7" t="s">
        <v>39</v>
      </c>
      <c r="N5" s="7" t="s">
        <v>40</v>
      </c>
      <c r="O5" s="8" t="s">
        <v>41</v>
      </c>
      <c r="P5" s="10">
        <v>5547000000</v>
      </c>
      <c r="Q5" s="10">
        <v>245000000</v>
      </c>
      <c r="R5" s="10">
        <v>278000000</v>
      </c>
      <c r="S5" s="10">
        <v>5514000000</v>
      </c>
      <c r="T5" s="10">
        <v>0</v>
      </c>
      <c r="U5" s="10">
        <v>5459193495</v>
      </c>
      <c r="V5" s="10">
        <v>54806505</v>
      </c>
      <c r="W5" s="10">
        <v>5459193495</v>
      </c>
      <c r="X5" s="10">
        <v>5459193495</v>
      </c>
      <c r="Y5" s="10">
        <v>5459193495</v>
      </c>
      <c r="Z5" s="10">
        <v>5459193495</v>
      </c>
      <c r="AA5" s="6"/>
    </row>
    <row r="6" spans="1:27" ht="22.5" x14ac:dyDescent="0.25">
      <c r="A6" s="7" t="s">
        <v>32</v>
      </c>
      <c r="B6" s="8" t="s">
        <v>33</v>
      </c>
      <c r="C6" s="9" t="s">
        <v>42</v>
      </c>
      <c r="D6" s="7" t="s">
        <v>35</v>
      </c>
      <c r="E6" s="7" t="s">
        <v>36</v>
      </c>
      <c r="F6" s="7" t="s">
        <v>37</v>
      </c>
      <c r="G6" s="7" t="s">
        <v>36</v>
      </c>
      <c r="H6" s="7" t="s">
        <v>43</v>
      </c>
      <c r="I6" s="7"/>
      <c r="J6" s="7"/>
      <c r="K6" s="7"/>
      <c r="L6" s="7" t="s">
        <v>38</v>
      </c>
      <c r="M6" s="7" t="s">
        <v>39</v>
      </c>
      <c r="N6" s="7" t="s">
        <v>40</v>
      </c>
      <c r="O6" s="8" t="s">
        <v>44</v>
      </c>
      <c r="P6" s="10">
        <v>382000000</v>
      </c>
      <c r="Q6" s="10">
        <v>0</v>
      </c>
      <c r="R6" s="10">
        <v>0</v>
      </c>
      <c r="S6" s="10">
        <v>382000000</v>
      </c>
      <c r="T6" s="10">
        <v>0</v>
      </c>
      <c r="U6" s="10">
        <v>324447178</v>
      </c>
      <c r="V6" s="10">
        <v>57552822</v>
      </c>
      <c r="W6" s="10">
        <v>324447178</v>
      </c>
      <c r="X6" s="10">
        <v>324447178</v>
      </c>
      <c r="Y6" s="10">
        <v>324447178</v>
      </c>
      <c r="Z6" s="10">
        <v>324447178</v>
      </c>
      <c r="AA6" s="6"/>
    </row>
    <row r="7" spans="1:27" ht="22.5" x14ac:dyDescent="0.25">
      <c r="A7" s="7" t="s">
        <v>32</v>
      </c>
      <c r="B7" s="8" t="s">
        <v>33</v>
      </c>
      <c r="C7" s="9" t="s">
        <v>45</v>
      </c>
      <c r="D7" s="7" t="s">
        <v>35</v>
      </c>
      <c r="E7" s="7" t="s">
        <v>36</v>
      </c>
      <c r="F7" s="7" t="s">
        <v>37</v>
      </c>
      <c r="G7" s="7" t="s">
        <v>36</v>
      </c>
      <c r="H7" s="7" t="s">
        <v>46</v>
      </c>
      <c r="I7" s="7"/>
      <c r="J7" s="7"/>
      <c r="K7" s="7"/>
      <c r="L7" s="7" t="s">
        <v>38</v>
      </c>
      <c r="M7" s="7" t="s">
        <v>39</v>
      </c>
      <c r="N7" s="7" t="s">
        <v>40</v>
      </c>
      <c r="O7" s="8" t="s">
        <v>47</v>
      </c>
      <c r="P7" s="10">
        <v>1511000000</v>
      </c>
      <c r="Q7" s="10">
        <v>20000000</v>
      </c>
      <c r="R7" s="10">
        <v>0</v>
      </c>
      <c r="S7" s="10">
        <v>1531000000</v>
      </c>
      <c r="T7" s="10">
        <v>0</v>
      </c>
      <c r="U7" s="10">
        <v>1525678505</v>
      </c>
      <c r="V7" s="10">
        <v>5321495</v>
      </c>
      <c r="W7" s="10">
        <v>1525678505</v>
      </c>
      <c r="X7" s="10">
        <v>1525678505</v>
      </c>
      <c r="Y7" s="10">
        <v>1525678505</v>
      </c>
      <c r="Z7" s="10">
        <v>1525678505</v>
      </c>
      <c r="AA7" s="6"/>
    </row>
    <row r="8" spans="1:27" ht="33.75" x14ac:dyDescent="0.25">
      <c r="A8" s="7" t="s">
        <v>32</v>
      </c>
      <c r="B8" s="8" t="s">
        <v>33</v>
      </c>
      <c r="C8" s="9" t="s">
        <v>48</v>
      </c>
      <c r="D8" s="7" t="s">
        <v>35</v>
      </c>
      <c r="E8" s="7" t="s">
        <v>36</v>
      </c>
      <c r="F8" s="7" t="s">
        <v>37</v>
      </c>
      <c r="G8" s="7" t="s">
        <v>36</v>
      </c>
      <c r="H8" s="7" t="s">
        <v>49</v>
      </c>
      <c r="I8" s="7"/>
      <c r="J8" s="7"/>
      <c r="K8" s="7"/>
      <c r="L8" s="7" t="s">
        <v>38</v>
      </c>
      <c r="M8" s="7" t="s">
        <v>39</v>
      </c>
      <c r="N8" s="7" t="s">
        <v>40</v>
      </c>
      <c r="O8" s="8" t="s">
        <v>50</v>
      </c>
      <c r="P8" s="10">
        <v>15000000</v>
      </c>
      <c r="Q8" s="10">
        <v>0</v>
      </c>
      <c r="R8" s="10">
        <v>0</v>
      </c>
      <c r="S8" s="10">
        <v>15000000</v>
      </c>
      <c r="T8" s="10">
        <v>0</v>
      </c>
      <c r="U8" s="10">
        <v>7732759</v>
      </c>
      <c r="V8" s="10">
        <v>7267241</v>
      </c>
      <c r="W8" s="10">
        <v>7732759</v>
      </c>
      <c r="X8" s="10">
        <v>7732759</v>
      </c>
      <c r="Y8" s="10">
        <v>7732759</v>
      </c>
      <c r="Z8" s="10">
        <v>7732759</v>
      </c>
      <c r="AA8" s="6"/>
    </row>
    <row r="9" spans="1:27" ht="22.5" x14ac:dyDescent="0.25">
      <c r="A9" s="7" t="s">
        <v>32</v>
      </c>
      <c r="B9" s="8" t="s">
        <v>33</v>
      </c>
      <c r="C9" s="9" t="s">
        <v>51</v>
      </c>
      <c r="D9" s="7" t="s">
        <v>35</v>
      </c>
      <c r="E9" s="7" t="s">
        <v>36</v>
      </c>
      <c r="F9" s="7" t="s">
        <v>37</v>
      </c>
      <c r="G9" s="7" t="s">
        <v>52</v>
      </c>
      <c r="H9" s="7"/>
      <c r="I9" s="7"/>
      <c r="J9" s="7"/>
      <c r="K9" s="7"/>
      <c r="L9" s="7" t="s">
        <v>38</v>
      </c>
      <c r="M9" s="7" t="s">
        <v>39</v>
      </c>
      <c r="N9" s="7" t="s">
        <v>40</v>
      </c>
      <c r="O9" s="8" t="s">
        <v>53</v>
      </c>
      <c r="P9" s="10">
        <v>1149000000</v>
      </c>
      <c r="Q9" s="10">
        <v>0</v>
      </c>
      <c r="R9" s="10">
        <v>385000000</v>
      </c>
      <c r="S9" s="10">
        <v>764000000</v>
      </c>
      <c r="T9" s="10">
        <v>0</v>
      </c>
      <c r="U9" s="10">
        <v>347301401</v>
      </c>
      <c r="V9" s="10">
        <v>416698599</v>
      </c>
      <c r="W9" s="10">
        <v>347301401</v>
      </c>
      <c r="X9" s="10">
        <v>347301401</v>
      </c>
      <c r="Y9" s="10">
        <v>283661967</v>
      </c>
      <c r="Z9" s="10">
        <v>283661967</v>
      </c>
      <c r="AA9" s="6"/>
    </row>
    <row r="10" spans="1:27" ht="33.75" x14ac:dyDescent="0.25">
      <c r="A10" s="7" t="s">
        <v>32</v>
      </c>
      <c r="B10" s="8" t="s">
        <v>33</v>
      </c>
      <c r="C10" s="9" t="s">
        <v>54</v>
      </c>
      <c r="D10" s="7" t="s">
        <v>35</v>
      </c>
      <c r="E10" s="7" t="s">
        <v>36</v>
      </c>
      <c r="F10" s="7" t="s">
        <v>37</v>
      </c>
      <c r="G10" s="7" t="s">
        <v>46</v>
      </c>
      <c r="H10" s="7"/>
      <c r="I10" s="7"/>
      <c r="J10" s="7"/>
      <c r="K10" s="7"/>
      <c r="L10" s="7" t="s">
        <v>38</v>
      </c>
      <c r="M10" s="7" t="s">
        <v>39</v>
      </c>
      <c r="N10" s="7" t="s">
        <v>40</v>
      </c>
      <c r="O10" s="8" t="s">
        <v>55</v>
      </c>
      <c r="P10" s="10">
        <v>2214000000</v>
      </c>
      <c r="Q10" s="10">
        <v>298000000</v>
      </c>
      <c r="R10" s="10">
        <v>0</v>
      </c>
      <c r="S10" s="10">
        <v>2512000000</v>
      </c>
      <c r="T10" s="10">
        <v>0</v>
      </c>
      <c r="U10" s="10">
        <v>2428029956</v>
      </c>
      <c r="V10" s="10">
        <v>83970044</v>
      </c>
      <c r="W10" s="10">
        <v>2428029956</v>
      </c>
      <c r="X10" s="10">
        <v>2428029956</v>
      </c>
      <c r="Y10" s="10">
        <v>2270690456</v>
      </c>
      <c r="Z10" s="10">
        <v>2270690456</v>
      </c>
      <c r="AA10" s="6"/>
    </row>
    <row r="11" spans="1:27" ht="22.5" x14ac:dyDescent="0.25">
      <c r="A11" s="7" t="s">
        <v>32</v>
      </c>
      <c r="B11" s="8" t="s">
        <v>33</v>
      </c>
      <c r="C11" s="9" t="s">
        <v>56</v>
      </c>
      <c r="D11" s="7" t="s">
        <v>35</v>
      </c>
      <c r="E11" s="7" t="s">
        <v>52</v>
      </c>
      <c r="F11" s="7" t="s">
        <v>37</v>
      </c>
      <c r="G11" s="7" t="s">
        <v>57</v>
      </c>
      <c r="H11" s="7"/>
      <c r="I11" s="7"/>
      <c r="J11" s="7"/>
      <c r="K11" s="7"/>
      <c r="L11" s="7" t="s">
        <v>38</v>
      </c>
      <c r="M11" s="7" t="s">
        <v>39</v>
      </c>
      <c r="N11" s="7" t="s">
        <v>40</v>
      </c>
      <c r="O11" s="8" t="s">
        <v>58</v>
      </c>
      <c r="P11" s="10">
        <v>91000000</v>
      </c>
      <c r="Q11" s="10">
        <v>0</v>
      </c>
      <c r="R11" s="10">
        <v>13000000</v>
      </c>
      <c r="S11" s="10">
        <v>78000000</v>
      </c>
      <c r="T11" s="10">
        <v>0</v>
      </c>
      <c r="U11" s="10">
        <v>73298898</v>
      </c>
      <c r="V11" s="10">
        <v>4701102</v>
      </c>
      <c r="W11" s="10">
        <v>73298898</v>
      </c>
      <c r="X11" s="10">
        <v>73298898</v>
      </c>
      <c r="Y11" s="10">
        <v>73298898</v>
      </c>
      <c r="Z11" s="10">
        <v>73298898</v>
      </c>
      <c r="AA11" s="6"/>
    </row>
    <row r="12" spans="1:27" ht="81" customHeight="1" x14ac:dyDescent="0.25">
      <c r="A12" s="7" t="s">
        <v>32</v>
      </c>
      <c r="B12" s="8" t="s">
        <v>33</v>
      </c>
      <c r="C12" s="9" t="s">
        <v>59</v>
      </c>
      <c r="D12" s="7" t="s">
        <v>35</v>
      </c>
      <c r="E12" s="7" t="s">
        <v>52</v>
      </c>
      <c r="F12" s="7" t="s">
        <v>37</v>
      </c>
      <c r="G12" s="7" t="s">
        <v>43</v>
      </c>
      <c r="H12" s="7"/>
      <c r="I12" s="7"/>
      <c r="J12" s="7"/>
      <c r="K12" s="7"/>
      <c r="L12" s="7" t="s">
        <v>38</v>
      </c>
      <c r="M12" s="7" t="s">
        <v>39</v>
      </c>
      <c r="N12" s="7" t="s">
        <v>40</v>
      </c>
      <c r="O12" s="8" t="s">
        <v>60</v>
      </c>
      <c r="P12" s="10">
        <v>1551000000</v>
      </c>
      <c r="Q12" s="10">
        <v>0</v>
      </c>
      <c r="R12" s="10">
        <v>0</v>
      </c>
      <c r="S12" s="10">
        <v>1551000000</v>
      </c>
      <c r="T12" s="10">
        <v>0</v>
      </c>
      <c r="U12" s="10">
        <v>1492475009.4300001</v>
      </c>
      <c r="V12" s="10">
        <v>58524990.57</v>
      </c>
      <c r="W12" s="10">
        <v>1490820173.4300001</v>
      </c>
      <c r="X12" s="10">
        <v>1489892730.47</v>
      </c>
      <c r="Y12" s="10">
        <v>1332675727.47</v>
      </c>
      <c r="Z12" s="10">
        <v>1332675727.47</v>
      </c>
      <c r="AA12" s="6"/>
    </row>
    <row r="13" spans="1:27" ht="79.5" customHeight="1" x14ac:dyDescent="0.25">
      <c r="A13" s="7" t="s">
        <v>32</v>
      </c>
      <c r="B13" s="8" t="s">
        <v>33</v>
      </c>
      <c r="C13" s="9" t="s">
        <v>61</v>
      </c>
      <c r="D13" s="7" t="s">
        <v>35</v>
      </c>
      <c r="E13" s="7" t="s">
        <v>57</v>
      </c>
      <c r="F13" s="7" t="s">
        <v>36</v>
      </c>
      <c r="G13" s="7" t="s">
        <v>36</v>
      </c>
      <c r="H13" s="7" t="s">
        <v>62</v>
      </c>
      <c r="I13" s="7"/>
      <c r="J13" s="7"/>
      <c r="K13" s="7"/>
      <c r="L13" s="7" t="s">
        <v>38</v>
      </c>
      <c r="M13" s="7" t="s">
        <v>39</v>
      </c>
      <c r="N13" s="7" t="s">
        <v>40</v>
      </c>
      <c r="O13" s="8" t="s">
        <v>63</v>
      </c>
      <c r="P13" s="10">
        <v>5289000000</v>
      </c>
      <c r="Q13" s="10">
        <v>0</v>
      </c>
      <c r="R13" s="10">
        <v>200000000</v>
      </c>
      <c r="S13" s="10">
        <v>5089000000</v>
      </c>
      <c r="T13" s="10">
        <v>0</v>
      </c>
      <c r="U13" s="10">
        <v>4902587015.1700001</v>
      </c>
      <c r="V13" s="10">
        <v>186412984.83000001</v>
      </c>
      <c r="W13" s="10">
        <v>4902587015.1700001</v>
      </c>
      <c r="X13" s="10">
        <v>4893951110.1700001</v>
      </c>
      <c r="Y13" s="10">
        <v>3440027160.9299998</v>
      </c>
      <c r="Z13" s="10">
        <v>3440027160.9299998</v>
      </c>
      <c r="AA13" s="6"/>
    </row>
    <row r="14" spans="1:27" ht="40.5" customHeight="1" x14ac:dyDescent="0.25">
      <c r="A14" s="7" t="s">
        <v>32</v>
      </c>
      <c r="B14" s="8" t="s">
        <v>33</v>
      </c>
      <c r="C14" s="9" t="s">
        <v>61</v>
      </c>
      <c r="D14" s="7" t="s">
        <v>35</v>
      </c>
      <c r="E14" s="7" t="s">
        <v>57</v>
      </c>
      <c r="F14" s="7" t="s">
        <v>36</v>
      </c>
      <c r="G14" s="7" t="s">
        <v>36</v>
      </c>
      <c r="H14" s="7" t="s">
        <v>62</v>
      </c>
      <c r="I14" s="7"/>
      <c r="J14" s="7"/>
      <c r="K14" s="7"/>
      <c r="L14" s="7" t="s">
        <v>64</v>
      </c>
      <c r="M14" s="7" t="s">
        <v>65</v>
      </c>
      <c r="N14" s="7" t="s">
        <v>40</v>
      </c>
      <c r="O14" s="8" t="s">
        <v>63</v>
      </c>
      <c r="P14" s="10">
        <v>2332000000</v>
      </c>
      <c r="Q14" s="10">
        <v>5977331956</v>
      </c>
      <c r="R14" s="10">
        <v>3100000000</v>
      </c>
      <c r="S14" s="10">
        <v>5209331956</v>
      </c>
      <c r="T14" s="10">
        <v>0</v>
      </c>
      <c r="U14" s="10">
        <v>5074813801.1800003</v>
      </c>
      <c r="V14" s="10">
        <v>134518154.81999999</v>
      </c>
      <c r="W14" s="10">
        <v>5074809406.4300003</v>
      </c>
      <c r="X14" s="10">
        <v>5037974940.4300003</v>
      </c>
      <c r="Y14" s="10">
        <v>4297605773.0299997</v>
      </c>
      <c r="Z14" s="10">
        <v>4297605773.0299997</v>
      </c>
      <c r="AA14" s="6"/>
    </row>
    <row r="15" spans="1:27" ht="22.5" x14ac:dyDescent="0.25">
      <c r="A15" s="7" t="s">
        <v>32</v>
      </c>
      <c r="B15" s="8" t="s">
        <v>33</v>
      </c>
      <c r="C15" s="9" t="s">
        <v>61</v>
      </c>
      <c r="D15" s="7" t="s">
        <v>35</v>
      </c>
      <c r="E15" s="7" t="s">
        <v>57</v>
      </c>
      <c r="F15" s="7" t="s">
        <v>36</v>
      </c>
      <c r="G15" s="7" t="s">
        <v>36</v>
      </c>
      <c r="H15" s="7" t="s">
        <v>62</v>
      </c>
      <c r="I15" s="7"/>
      <c r="J15" s="7"/>
      <c r="K15" s="7"/>
      <c r="L15" s="7" t="s">
        <v>64</v>
      </c>
      <c r="M15" s="7" t="s">
        <v>66</v>
      </c>
      <c r="N15" s="7" t="s">
        <v>40</v>
      </c>
      <c r="O15" s="8" t="s">
        <v>63</v>
      </c>
      <c r="P15" s="10">
        <v>180000000</v>
      </c>
      <c r="Q15" s="10">
        <v>0</v>
      </c>
      <c r="R15" s="10">
        <v>94000000</v>
      </c>
      <c r="S15" s="10">
        <v>86000000</v>
      </c>
      <c r="T15" s="10">
        <v>0</v>
      </c>
      <c r="U15" s="10">
        <v>76999050</v>
      </c>
      <c r="V15" s="10">
        <v>9000950</v>
      </c>
      <c r="W15" s="10">
        <v>76999050</v>
      </c>
      <c r="X15" s="10">
        <v>76999050</v>
      </c>
      <c r="Y15" s="10">
        <v>76999050</v>
      </c>
      <c r="Z15" s="10">
        <v>76999050</v>
      </c>
      <c r="AA15" s="6"/>
    </row>
    <row r="16" spans="1:27" ht="22.5" x14ac:dyDescent="0.25">
      <c r="A16" s="7" t="s">
        <v>32</v>
      </c>
      <c r="B16" s="8" t="s">
        <v>33</v>
      </c>
      <c r="C16" s="9" t="s">
        <v>67</v>
      </c>
      <c r="D16" s="7" t="s">
        <v>35</v>
      </c>
      <c r="E16" s="7" t="s">
        <v>57</v>
      </c>
      <c r="F16" s="7" t="s">
        <v>52</v>
      </c>
      <c r="G16" s="7" t="s">
        <v>36</v>
      </c>
      <c r="H16" s="7" t="s">
        <v>36</v>
      </c>
      <c r="I16" s="7"/>
      <c r="J16" s="7"/>
      <c r="K16" s="7"/>
      <c r="L16" s="7" t="s">
        <v>38</v>
      </c>
      <c r="M16" s="7" t="s">
        <v>68</v>
      </c>
      <c r="N16" s="7" t="s">
        <v>69</v>
      </c>
      <c r="O16" s="8" t="s">
        <v>70</v>
      </c>
      <c r="P16" s="10">
        <v>45000000</v>
      </c>
      <c r="Q16" s="10">
        <v>0</v>
      </c>
      <c r="R16" s="10">
        <v>9488945</v>
      </c>
      <c r="S16" s="10">
        <v>35511055</v>
      </c>
      <c r="T16" s="10">
        <v>0</v>
      </c>
      <c r="U16" s="10">
        <v>35511055</v>
      </c>
      <c r="V16" s="10">
        <v>0</v>
      </c>
      <c r="W16" s="10">
        <v>35511055</v>
      </c>
      <c r="X16" s="10">
        <v>35511055</v>
      </c>
      <c r="Y16" s="10">
        <v>35511055</v>
      </c>
      <c r="Z16" s="10">
        <v>35511055</v>
      </c>
      <c r="AA16" s="6"/>
    </row>
    <row r="17" spans="1:27" ht="22.5" x14ac:dyDescent="0.25">
      <c r="A17" s="7" t="s">
        <v>32</v>
      </c>
      <c r="B17" s="8" t="s">
        <v>33</v>
      </c>
      <c r="C17" s="9" t="s">
        <v>71</v>
      </c>
      <c r="D17" s="7" t="s">
        <v>35</v>
      </c>
      <c r="E17" s="7" t="s">
        <v>57</v>
      </c>
      <c r="F17" s="7" t="s">
        <v>46</v>
      </c>
      <c r="G17" s="7" t="s">
        <v>36</v>
      </c>
      <c r="H17" s="7" t="s">
        <v>36</v>
      </c>
      <c r="I17" s="7"/>
      <c r="J17" s="7"/>
      <c r="K17" s="7"/>
      <c r="L17" s="7" t="s">
        <v>38</v>
      </c>
      <c r="M17" s="7" t="s">
        <v>39</v>
      </c>
      <c r="N17" s="7" t="s">
        <v>40</v>
      </c>
      <c r="O17" s="8" t="s">
        <v>72</v>
      </c>
      <c r="P17" s="10">
        <v>1257000000</v>
      </c>
      <c r="Q17" s="10">
        <v>0</v>
      </c>
      <c r="R17" s="10">
        <v>26234100</v>
      </c>
      <c r="S17" s="10">
        <v>1230765900</v>
      </c>
      <c r="T17" s="10">
        <v>0</v>
      </c>
      <c r="U17" s="10">
        <v>1229111544</v>
      </c>
      <c r="V17" s="10">
        <v>1654356</v>
      </c>
      <c r="W17" s="10">
        <v>1229111544</v>
      </c>
      <c r="X17" s="10">
        <v>1229111544</v>
      </c>
      <c r="Y17" s="10">
        <v>1209971065</v>
      </c>
      <c r="Z17" s="10">
        <v>1209971065</v>
      </c>
      <c r="AA17" s="6"/>
    </row>
    <row r="18" spans="1:27" ht="22.5" x14ac:dyDescent="0.25">
      <c r="A18" s="7" t="s">
        <v>32</v>
      </c>
      <c r="B18" s="8" t="s">
        <v>33</v>
      </c>
      <c r="C18" s="9" t="s">
        <v>73</v>
      </c>
      <c r="D18" s="7" t="s">
        <v>35</v>
      </c>
      <c r="E18" s="7" t="s">
        <v>57</v>
      </c>
      <c r="F18" s="7" t="s">
        <v>46</v>
      </c>
      <c r="G18" s="7" t="s">
        <v>36</v>
      </c>
      <c r="H18" s="7" t="s">
        <v>46</v>
      </c>
      <c r="I18" s="7"/>
      <c r="J18" s="7"/>
      <c r="K18" s="7"/>
      <c r="L18" s="7" t="s">
        <v>38</v>
      </c>
      <c r="M18" s="7" t="s">
        <v>39</v>
      </c>
      <c r="N18" s="7" t="s">
        <v>40</v>
      </c>
      <c r="O18" s="8" t="s">
        <v>74</v>
      </c>
      <c r="P18" s="10">
        <v>751000000</v>
      </c>
      <c r="Q18" s="10">
        <v>0</v>
      </c>
      <c r="R18" s="10">
        <v>600000000</v>
      </c>
      <c r="S18" s="10">
        <v>151000000</v>
      </c>
      <c r="T18" s="10">
        <v>0</v>
      </c>
      <c r="U18" s="10">
        <v>145770019.63999999</v>
      </c>
      <c r="V18" s="10">
        <v>5229980.3600000003</v>
      </c>
      <c r="W18" s="10">
        <v>145770019.63999999</v>
      </c>
      <c r="X18" s="10">
        <v>145770019.63999999</v>
      </c>
      <c r="Y18" s="10">
        <v>145770019.63999999</v>
      </c>
      <c r="Z18" s="10">
        <v>145770019.63999999</v>
      </c>
      <c r="AA18" s="6"/>
    </row>
    <row r="19" spans="1:27" ht="22.5" x14ac:dyDescent="0.25">
      <c r="A19" s="7" t="s">
        <v>32</v>
      </c>
      <c r="B19" s="8" t="s">
        <v>33</v>
      </c>
      <c r="C19" s="9" t="s">
        <v>75</v>
      </c>
      <c r="D19" s="7" t="s">
        <v>35</v>
      </c>
      <c r="E19" s="7" t="s">
        <v>57</v>
      </c>
      <c r="F19" s="7" t="s">
        <v>46</v>
      </c>
      <c r="G19" s="7" t="s">
        <v>52</v>
      </c>
      <c r="H19" s="7" t="s">
        <v>36</v>
      </c>
      <c r="I19" s="7"/>
      <c r="J19" s="7"/>
      <c r="K19" s="7"/>
      <c r="L19" s="7" t="s">
        <v>38</v>
      </c>
      <c r="M19" s="7" t="s">
        <v>39</v>
      </c>
      <c r="N19" s="7" t="s">
        <v>40</v>
      </c>
      <c r="O19" s="8" t="s">
        <v>76</v>
      </c>
      <c r="P19" s="10">
        <v>42000000</v>
      </c>
      <c r="Q19" s="10">
        <v>50000000</v>
      </c>
      <c r="R19" s="10">
        <v>30000000</v>
      </c>
      <c r="S19" s="10">
        <v>62000000</v>
      </c>
      <c r="T19" s="10">
        <v>0</v>
      </c>
      <c r="U19" s="10">
        <v>48161407</v>
      </c>
      <c r="V19" s="10">
        <v>13838593</v>
      </c>
      <c r="W19" s="10">
        <v>48161407</v>
      </c>
      <c r="X19" s="10">
        <v>48161407</v>
      </c>
      <c r="Y19" s="10">
        <v>48161407</v>
      </c>
      <c r="Z19" s="10">
        <v>48161407</v>
      </c>
      <c r="AA19" s="6"/>
    </row>
    <row r="20" spans="1:27" ht="22.5" x14ac:dyDescent="0.25">
      <c r="A20" s="7" t="s">
        <v>32</v>
      </c>
      <c r="B20" s="8" t="s">
        <v>33</v>
      </c>
      <c r="C20" s="9" t="s">
        <v>77</v>
      </c>
      <c r="D20" s="7" t="s">
        <v>35</v>
      </c>
      <c r="E20" s="7" t="s">
        <v>57</v>
      </c>
      <c r="F20" s="7" t="s">
        <v>46</v>
      </c>
      <c r="G20" s="7" t="s">
        <v>52</v>
      </c>
      <c r="H20" s="7" t="s">
        <v>52</v>
      </c>
      <c r="I20" s="7"/>
      <c r="J20" s="7"/>
      <c r="K20" s="7"/>
      <c r="L20" s="7" t="s">
        <v>38</v>
      </c>
      <c r="M20" s="7" t="s">
        <v>39</v>
      </c>
      <c r="N20" s="7" t="s">
        <v>40</v>
      </c>
      <c r="O20" s="8" t="s">
        <v>78</v>
      </c>
      <c r="P20" s="10">
        <v>0</v>
      </c>
      <c r="Q20" s="10">
        <v>50000000</v>
      </c>
      <c r="R20" s="10">
        <v>0</v>
      </c>
      <c r="S20" s="10">
        <v>50000000</v>
      </c>
      <c r="T20" s="10">
        <v>0</v>
      </c>
      <c r="U20" s="10">
        <v>43012000</v>
      </c>
      <c r="V20" s="10">
        <v>6988000</v>
      </c>
      <c r="W20" s="10">
        <v>43012000</v>
      </c>
      <c r="X20" s="10">
        <v>43012000</v>
      </c>
      <c r="Y20" s="10">
        <v>43012000</v>
      </c>
      <c r="Z20" s="10">
        <v>43012000</v>
      </c>
      <c r="AA20" s="6"/>
    </row>
    <row r="21" spans="1:27" ht="22.5" x14ac:dyDescent="0.25">
      <c r="A21" s="7" t="s">
        <v>32</v>
      </c>
      <c r="B21" s="8" t="s">
        <v>33</v>
      </c>
      <c r="C21" s="9" t="s">
        <v>79</v>
      </c>
      <c r="D21" s="7" t="s">
        <v>35</v>
      </c>
      <c r="E21" s="7" t="s">
        <v>57</v>
      </c>
      <c r="F21" s="7" t="s">
        <v>80</v>
      </c>
      <c r="G21" s="7" t="s">
        <v>36</v>
      </c>
      <c r="H21" s="7" t="s">
        <v>36</v>
      </c>
      <c r="I21" s="7"/>
      <c r="J21" s="7"/>
      <c r="K21" s="7"/>
      <c r="L21" s="7" t="s">
        <v>38</v>
      </c>
      <c r="M21" s="7" t="s">
        <v>39</v>
      </c>
      <c r="N21" s="7" t="s">
        <v>40</v>
      </c>
      <c r="O21" s="8" t="s">
        <v>81</v>
      </c>
      <c r="P21" s="10">
        <v>712000000</v>
      </c>
      <c r="Q21" s="10">
        <v>0</v>
      </c>
      <c r="R21" s="10">
        <v>10000000</v>
      </c>
      <c r="S21" s="10">
        <v>702000000</v>
      </c>
      <c r="T21" s="10">
        <v>0</v>
      </c>
      <c r="U21" s="10">
        <v>700161752.63999999</v>
      </c>
      <c r="V21" s="10">
        <v>1838247.36</v>
      </c>
      <c r="W21" s="10">
        <v>700161752.63999999</v>
      </c>
      <c r="X21" s="10">
        <v>700161752.63999999</v>
      </c>
      <c r="Y21" s="10">
        <v>700161752.63999999</v>
      </c>
      <c r="Z21" s="10">
        <v>700161752.63999999</v>
      </c>
      <c r="AA21" s="6"/>
    </row>
    <row r="22" spans="1:27" x14ac:dyDescent="0.25">
      <c r="A22" s="7"/>
      <c r="B22" s="8"/>
      <c r="C22" s="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10"/>
      <c r="Q22" s="10"/>
      <c r="R22" s="10"/>
      <c r="S22" s="12">
        <f>SUM(S5:S21)</f>
        <v>24962608911</v>
      </c>
      <c r="T22" s="12"/>
      <c r="U22" s="12"/>
      <c r="V22" s="12">
        <f>SUM(V5:V21)</f>
        <v>1048324064.9400001</v>
      </c>
      <c r="W22" s="12">
        <f>SUM(W5:W21)</f>
        <v>23912625615.309998</v>
      </c>
      <c r="X22" s="12">
        <f>SUM(X5:X21)</f>
        <v>23866227801.349998</v>
      </c>
      <c r="Y22" s="12"/>
      <c r="Z22" s="12">
        <f>SUM(Z5:Z21)</f>
        <v>21274598268.709999</v>
      </c>
      <c r="AA22" s="13"/>
    </row>
    <row r="23" spans="1:27" ht="54.75" customHeight="1" x14ac:dyDescent="0.25">
      <c r="A23" s="7" t="s">
        <v>32</v>
      </c>
      <c r="B23" s="8" t="s">
        <v>33</v>
      </c>
      <c r="C23" s="9" t="s">
        <v>82</v>
      </c>
      <c r="D23" s="7" t="s">
        <v>83</v>
      </c>
      <c r="E23" s="7" t="s">
        <v>84</v>
      </c>
      <c r="F23" s="7" t="s">
        <v>85</v>
      </c>
      <c r="G23" s="7" t="s">
        <v>36</v>
      </c>
      <c r="H23" s="7"/>
      <c r="I23" s="7"/>
      <c r="J23" s="7"/>
      <c r="K23" s="7"/>
      <c r="L23" s="7" t="s">
        <v>38</v>
      </c>
      <c r="M23" s="7" t="s">
        <v>68</v>
      </c>
      <c r="N23" s="7" t="s">
        <v>40</v>
      </c>
      <c r="O23" s="8" t="s">
        <v>86</v>
      </c>
      <c r="P23" s="10">
        <v>604167080</v>
      </c>
      <c r="Q23" s="10">
        <v>0</v>
      </c>
      <c r="R23" s="10">
        <v>0</v>
      </c>
      <c r="S23" s="27">
        <v>604167080</v>
      </c>
      <c r="T23" s="10">
        <v>0</v>
      </c>
      <c r="U23" s="10">
        <v>581662480.71000004</v>
      </c>
      <c r="V23" s="10">
        <v>22504599.289999999</v>
      </c>
      <c r="W23" s="10">
        <v>581662480.71000004</v>
      </c>
      <c r="X23" s="10">
        <v>433198091.70999998</v>
      </c>
      <c r="Y23" s="10">
        <v>65326616</v>
      </c>
      <c r="Z23" s="10">
        <v>65326616</v>
      </c>
      <c r="AA23" s="6"/>
    </row>
    <row r="24" spans="1:27" ht="45" x14ac:dyDescent="0.25">
      <c r="A24" s="7" t="s">
        <v>32</v>
      </c>
      <c r="B24" s="8" t="s">
        <v>33</v>
      </c>
      <c r="C24" s="9" t="s">
        <v>87</v>
      </c>
      <c r="D24" s="7" t="s">
        <v>83</v>
      </c>
      <c r="E24" s="7" t="s">
        <v>88</v>
      </c>
      <c r="F24" s="7" t="s">
        <v>85</v>
      </c>
      <c r="G24" s="7" t="s">
        <v>36</v>
      </c>
      <c r="H24" s="7"/>
      <c r="I24" s="7"/>
      <c r="J24" s="7"/>
      <c r="K24" s="7"/>
      <c r="L24" s="7" t="s">
        <v>38</v>
      </c>
      <c r="M24" s="7" t="s">
        <v>68</v>
      </c>
      <c r="N24" s="7" t="s">
        <v>40</v>
      </c>
      <c r="O24" s="8" t="s">
        <v>89</v>
      </c>
      <c r="P24" s="10">
        <v>395832920</v>
      </c>
      <c r="Q24" s="10">
        <v>0</v>
      </c>
      <c r="R24" s="10">
        <v>0</v>
      </c>
      <c r="S24" s="27">
        <v>395832920</v>
      </c>
      <c r="T24" s="10">
        <v>0</v>
      </c>
      <c r="U24" s="10">
        <v>395832920</v>
      </c>
      <c r="V24" s="10">
        <v>0</v>
      </c>
      <c r="W24" s="10">
        <v>395832920</v>
      </c>
      <c r="X24" s="10">
        <v>395832920</v>
      </c>
      <c r="Y24" s="10">
        <v>395832920</v>
      </c>
      <c r="Z24" s="10">
        <v>395832920</v>
      </c>
      <c r="AA24" s="6"/>
    </row>
    <row r="25" spans="1:27" ht="45" x14ac:dyDescent="0.25">
      <c r="A25" s="7" t="s">
        <v>32</v>
      </c>
      <c r="B25" s="8" t="s">
        <v>33</v>
      </c>
      <c r="C25" s="9" t="s">
        <v>87</v>
      </c>
      <c r="D25" s="7" t="s">
        <v>83</v>
      </c>
      <c r="E25" s="7" t="s">
        <v>88</v>
      </c>
      <c r="F25" s="7" t="s">
        <v>85</v>
      </c>
      <c r="G25" s="7" t="s">
        <v>36</v>
      </c>
      <c r="H25" s="7"/>
      <c r="I25" s="7"/>
      <c r="J25" s="7"/>
      <c r="K25" s="7"/>
      <c r="L25" s="7" t="s">
        <v>64</v>
      </c>
      <c r="M25" s="7" t="s">
        <v>66</v>
      </c>
      <c r="N25" s="7" t="s">
        <v>40</v>
      </c>
      <c r="O25" s="8" t="s">
        <v>89</v>
      </c>
      <c r="P25" s="10">
        <v>520000000</v>
      </c>
      <c r="Q25" s="10">
        <v>0</v>
      </c>
      <c r="R25" s="10">
        <v>0</v>
      </c>
      <c r="S25" s="27">
        <v>520000000</v>
      </c>
      <c r="T25" s="10">
        <v>0</v>
      </c>
      <c r="U25" s="10">
        <v>513790680</v>
      </c>
      <c r="V25" s="10">
        <v>6209320</v>
      </c>
      <c r="W25" s="10">
        <v>513790680</v>
      </c>
      <c r="X25" s="10">
        <v>513790680</v>
      </c>
      <c r="Y25" s="10">
        <v>501870680</v>
      </c>
      <c r="Z25" s="10">
        <v>501870680</v>
      </c>
      <c r="AA25" s="6"/>
    </row>
    <row r="26" spans="1:27" x14ac:dyDescent="0.25">
      <c r="A26" s="7"/>
      <c r="B26" s="8"/>
      <c r="C26" s="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10"/>
      <c r="Q26" s="10"/>
      <c r="R26" s="10"/>
      <c r="S26" s="15">
        <f>SUM(S23:S25)</f>
        <v>1520000000</v>
      </c>
      <c r="T26" s="15"/>
      <c r="U26" s="15"/>
      <c r="V26" s="15">
        <f>SUM(V23:V25)</f>
        <v>28713919.289999999</v>
      </c>
      <c r="W26" s="15">
        <f>SUM(W23:W25)</f>
        <v>1491286080.71</v>
      </c>
      <c r="X26" s="15">
        <f>SUM(X23:X25)</f>
        <v>1342821691.71</v>
      </c>
      <c r="Y26" s="15"/>
      <c r="Z26" s="15">
        <f>SUM(Z23:Z25)</f>
        <v>963030216</v>
      </c>
      <c r="AA26" s="16"/>
    </row>
    <row r="27" spans="1:27" x14ac:dyDescent="0.25">
      <c r="A27" s="7" t="s">
        <v>1</v>
      </c>
      <c r="B27" s="8" t="s">
        <v>1</v>
      </c>
      <c r="C27" s="9" t="s">
        <v>1</v>
      </c>
      <c r="D27" s="7" t="s">
        <v>1</v>
      </c>
      <c r="E27" s="7" t="s">
        <v>1</v>
      </c>
      <c r="F27" s="7" t="s">
        <v>1</v>
      </c>
      <c r="G27" s="7" t="s">
        <v>1</v>
      </c>
      <c r="H27" s="7" t="s">
        <v>1</v>
      </c>
      <c r="I27" s="7" t="s">
        <v>1</v>
      </c>
      <c r="J27" s="7" t="s">
        <v>1</v>
      </c>
      <c r="K27" s="7" t="s">
        <v>1</v>
      </c>
      <c r="L27" s="7" t="s">
        <v>1</v>
      </c>
      <c r="M27" s="7" t="s">
        <v>1</v>
      </c>
      <c r="N27" s="7" t="s">
        <v>1</v>
      </c>
      <c r="O27" s="8" t="s">
        <v>1</v>
      </c>
      <c r="P27" s="10">
        <v>24588000000</v>
      </c>
      <c r="Q27" s="10">
        <v>6640331956</v>
      </c>
      <c r="R27" s="10">
        <v>4745723045</v>
      </c>
      <c r="S27" s="10">
        <v>26482608911</v>
      </c>
      <c r="T27" s="10">
        <v>0</v>
      </c>
      <c r="U27" s="10">
        <v>25405570926.77</v>
      </c>
      <c r="V27" s="10">
        <v>1077037984.23</v>
      </c>
      <c r="W27" s="10">
        <v>25403911696.02</v>
      </c>
      <c r="X27" s="10">
        <v>25209049493.060001</v>
      </c>
      <c r="Y27" s="10">
        <v>22237628484.709999</v>
      </c>
      <c r="Z27" s="10">
        <v>22237628484.709999</v>
      </c>
      <c r="AA27" s="6"/>
    </row>
    <row r="28" spans="1:27" ht="0" hidden="1" customHeight="1" x14ac:dyDescent="0.25"/>
    <row r="30" spans="1:27" x14ac:dyDescent="0.25">
      <c r="W30" s="14">
        <f>W27/S27</f>
        <v>0.95926771344148254</v>
      </c>
      <c r="X30" s="14"/>
      <c r="Y30" s="14"/>
      <c r="Z30" s="14"/>
      <c r="AA30" s="14"/>
    </row>
    <row r="31" spans="1:27" ht="18.75" x14ac:dyDescent="0.3">
      <c r="S31" s="24">
        <f>S27-S25-S14-S15</f>
        <v>20667276955</v>
      </c>
      <c r="V31" s="17" t="s">
        <v>90</v>
      </c>
      <c r="W31" s="18">
        <f>W22/S22</f>
        <v>0.95793775805110992</v>
      </c>
      <c r="X31" s="18">
        <f>X22/S22</f>
        <v>0.95607906555124245</v>
      </c>
      <c r="Y31" s="18"/>
      <c r="Z31" s="18">
        <f>Z22/S22</f>
        <v>0.85225860584368462</v>
      </c>
      <c r="AA31" s="18"/>
    </row>
    <row r="32" spans="1:27" ht="18.75" x14ac:dyDescent="0.3">
      <c r="S32" s="24">
        <f>S14+S15+S25</f>
        <v>5815331956</v>
      </c>
      <c r="V32" s="19" t="s">
        <v>91</v>
      </c>
      <c r="W32" s="20">
        <f>W26/S26</f>
        <v>0.98110926362500006</v>
      </c>
      <c r="X32" s="20">
        <f>X26/S26</f>
        <v>0.88343532349342113</v>
      </c>
      <c r="Y32" s="20"/>
      <c r="Z32" s="20">
        <f>Z26/S26</f>
        <v>0.6335725105263158</v>
      </c>
      <c r="AA32" s="20"/>
    </row>
    <row r="33" spans="19:27" ht="18.75" x14ac:dyDescent="0.3">
      <c r="S33" s="24">
        <f>SUM(S31:S32)</f>
        <v>26482608911</v>
      </c>
      <c r="V33" s="21"/>
      <c r="W33" s="22"/>
      <c r="X33" s="22"/>
      <c r="Y33" s="22"/>
      <c r="Z33" s="22"/>
      <c r="AA33" s="22"/>
    </row>
    <row r="34" spans="19:27" x14ac:dyDescent="0.25">
      <c r="W34" s="23">
        <f>S27-W27</f>
        <v>1078697214.9799995</v>
      </c>
      <c r="X34" s="14"/>
      <c r="Y34" s="14"/>
      <c r="Z34" s="14"/>
      <c r="AA34" s="14"/>
    </row>
    <row r="35" spans="19:27" x14ac:dyDescent="0.25">
      <c r="Z35" s="25" t="s">
        <v>92</v>
      </c>
    </row>
    <row r="36" spans="19:27" x14ac:dyDescent="0.25">
      <c r="Z36" s="26" t="s">
        <v>92</v>
      </c>
    </row>
    <row r="37" spans="19:27" x14ac:dyDescent="0.25">
      <c r="Z37" s="25" t="s">
        <v>92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DCC-usuario</dc:creator>
  <cp:lastModifiedBy>Carmen Rubio</cp:lastModifiedBy>
  <dcterms:created xsi:type="dcterms:W3CDTF">2018-01-22T16:06:53Z</dcterms:created>
  <dcterms:modified xsi:type="dcterms:W3CDTF">2022-06-17T16:48:28Z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