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Q28" i="1" l="1"/>
  <c r="Q24" i="1"/>
  <c r="T32" i="1" l="1"/>
  <c r="T14" i="1"/>
  <c r="T24" i="1" s="1"/>
  <c r="T33" i="1" l="1"/>
  <c r="T34" i="1" s="1"/>
  <c r="AA32" i="1"/>
  <c r="X32" i="1"/>
  <c r="AA28" i="1"/>
  <c r="Y28" i="1"/>
  <c r="Y32" i="1" s="1"/>
  <c r="X28" i="1"/>
  <c r="T28" i="1"/>
  <c r="T30" i="1" s="1"/>
  <c r="AA24" i="1"/>
  <c r="AA31" i="1" s="1"/>
  <c r="Y24" i="1"/>
  <c r="Y30" i="1" s="1"/>
  <c r="X24" i="1"/>
  <c r="Y33" i="1" l="1"/>
  <c r="Y31" i="1"/>
  <c r="X31" i="1"/>
</calcChain>
</file>

<file path=xl/sharedStrings.xml><?xml version="1.0" encoding="utf-8"?>
<sst xmlns="http://schemas.openxmlformats.org/spreadsheetml/2006/main" count="413" uniqueCount="94">
  <si>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</si>
  <si>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</si>
  <si>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</si>
  <si>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</si>
  <si>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</si>
  <si>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</si>
  <si>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</si>
  <si>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</si>
  <si>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</si>
  <si>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</si>
  <si>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</si>
  <si>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</si>
  <si>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</si>
  <si>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</si>
  <si>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</si>
  <si>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</si>
  <si>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</si>
  <si>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</si>
  <si>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</si>
  <si>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</si>
  <si>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</si>
  <si>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</si>
  <si>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</si>
  <si>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</si>
  <si>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</si>
  <si>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</si>
  <si>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</si>
  <si>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</si>
  <si>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</si>
  <si>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</si>
  <si>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</si>
  <si>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</si>
  <si>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</si>
  <si>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</si>
  <si>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</si>
  <si>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</si>
  <si>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</si>
  <si>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</si>
  <si>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</si>
  <si>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</si>
  <si>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</si>
  <si>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</si>
  <si>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</si>
  <si>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</si>
  <si>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</si>
  <si>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</si>
  <si>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</si>
  <si>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</si>
  <si>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</si>
  <si>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</si>
  <si>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</si>
  <si>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</si>
  <si>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</si>
  <si>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</si>
  <si>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</si>
  <si>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</si>
  <si>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</si>
  <si>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</si>
  <si>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</si>
  <si>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</si>
  <si>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</si>
  <si>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</si>
  <si>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</si>
  <si>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</si>
  <si>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</si>
  <si>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</si>
  <si>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</si>
  <si>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</si>
  <si>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</si>
  <si>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CUOTA DE AUDITAJE CONTRANAL</t>
  </si>
  <si>
    <t>SSF</t>
  </si>
  <si>
    <t>11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</si>
  <si>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</si>
  <si>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</si>
  <si>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</si>
  <si>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</si>
  <si>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</si>
  <si>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</si>
  <si>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</si>
  <si>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</si>
  <si>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</si>
  <si>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</si>
  <si>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</si>
  <si>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C-1506-0100-1</t>
  </si>
  <si>
    <t>C</t>
  </si>
  <si>
    <t>1506</t>
  </si>
  <si>
    <t>0100</t>
  </si>
  <si>
    <t>CONSTRUCCION Y DOTACIÓN DE LA ESCUELA DE PROTECCIÓN AMBIENTAL EN MARIQUITA TOLIMA</t>
  </si>
  <si>
    <t>C-1506-0100-3</t>
  </si>
  <si>
    <t>FORTALECIMIENTO DE LOS SERVICIOS DE LA DEFENSA CIVIL COLOMBIANA EN  MOCOA</t>
  </si>
  <si>
    <t>C-1506-0100-4</t>
  </si>
  <si>
    <t>MEJORAMIENTO DE LA CAPACIDAD DE RESPUESTA PARA INTERVENIR ANTE LA OCURRENCIA DE DESASTRES EN EL TERRITORIO 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</si>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</sst>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.00_);\(&quot;$&quot;\ #,##0.00\)"/>
    <numFmt numFmtId="165" formatCode="[$-1240A]&quot;$&quot;\ #,##0.00;\(&quot;$&quot;\ #,##0.00\)"/>
    <numFmt numFmtId="166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8"/>
      <color rgb="FF0033CC"/>
      <name val="Times New Roman"/>
      <family val="1"/>
    </font>
    <font>
      <b/>
      <sz val="11"/>
      <color rgb="FF0033CC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5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5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2" xfId="0" applyFont="1" applyFill="1" applyBorder="1"/>
    <xf numFmtId="165" fontId="7" fillId="0" borderId="2" xfId="0" applyNumberFormat="1" applyFont="1" applyFill="1" applyBorder="1" applyAlignment="1">
      <alignment horizontal="right" vertical="center" wrapText="1" readingOrder="1"/>
    </xf>
    <xf numFmtId="0" fontId="8" fillId="0" borderId="2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166" fontId="6" fillId="0" borderId="0" xfId="0" applyNumberFormat="1" applyFont="1" applyFill="1" applyBorder="1"/>
    <xf numFmtId="166" fontId="8" fillId="0" borderId="0" xfId="0" applyNumberFormat="1" applyFont="1" applyFill="1" applyBorder="1"/>
    <xf numFmtId="166" fontId="1" fillId="0" borderId="0" xfId="0" applyNumberFormat="1" applyFont="1" applyFill="1" applyBorder="1"/>
    <xf numFmtId="165" fontId="1" fillId="0" borderId="0" xfId="0" applyNumberFormat="1" applyFont="1" applyFill="1" applyBorder="1"/>
    <xf numFmtId="164" fontId="4" fillId="0" borderId="2" xfId="0" applyNumberFormat="1" applyFont="1" applyFill="1" applyBorder="1" applyAlignment="1">
      <alignment horizontal="right" vertical="center" wrapText="1" readingOrder="1"/>
    </xf>
    <xf numFmtId="164" fontId="1" fillId="0" borderId="0" xfId="0" applyNumberFormat="1" applyFont="1" applyFill="1" applyBorder="1"/>
    <xf numFmtId="165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showGridLines="0" tabSelected="1" topLeftCell="O1" workbookViewId="0">
      <pane xSplit="6270" ySplit="1635" topLeftCell="V1" activePane="bottomRight"/>
      <selection activeCell="AJ3" sqref="AJ3"/>
      <selection pane="topRight" activeCell="AC1" sqref="AC1:AR1048576"/>
      <selection pane="bottomLeft" activeCell="Q5" sqref="Q5"/>
      <selection pane="bottomRight" activeCell="X8" sqref="X8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8" x14ac:dyDescent="0.25">
      <c r="A1" s="1" t="s">
        <v>0</v>
      </c>
      <c r="B1" s="2">
        <v>2018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8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8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3">
        <v>43465</v>
      </c>
    </row>
    <row r="4" spans="1:28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B4" s="6"/>
    </row>
    <row r="5" spans="1:28" ht="22.5" x14ac:dyDescent="0.25">
      <c r="A5" s="7" t="s">
        <v>33</v>
      </c>
      <c r="B5" s="8" t="s">
        <v>34</v>
      </c>
      <c r="C5" s="9" t="s">
        <v>35</v>
      </c>
      <c r="D5" s="7" t="s">
        <v>36</v>
      </c>
      <c r="E5" s="7" t="s">
        <v>37</v>
      </c>
      <c r="F5" s="7" t="s">
        <v>38</v>
      </c>
      <c r="G5" s="7" t="s">
        <v>37</v>
      </c>
      <c r="H5" s="7" t="s">
        <v>37</v>
      </c>
      <c r="I5" s="7"/>
      <c r="J5" s="7"/>
      <c r="K5" s="7"/>
      <c r="L5" s="7"/>
      <c r="M5" s="7" t="s">
        <v>39</v>
      </c>
      <c r="N5" s="7" t="s">
        <v>40</v>
      </c>
      <c r="O5" s="7" t="s">
        <v>41</v>
      </c>
      <c r="P5" s="8" t="s">
        <v>42</v>
      </c>
      <c r="Q5" s="10">
        <v>5790000000</v>
      </c>
      <c r="R5" s="10">
        <v>651000000</v>
      </c>
      <c r="S5" s="10">
        <v>0</v>
      </c>
      <c r="T5" s="10">
        <v>6441000000</v>
      </c>
      <c r="U5" s="10">
        <v>0</v>
      </c>
      <c r="V5" s="10">
        <v>6439672362</v>
      </c>
      <c r="W5" s="10">
        <v>1327638</v>
      </c>
      <c r="X5" s="10">
        <v>6439672362</v>
      </c>
      <c r="Y5" s="10">
        <v>6439672362</v>
      </c>
      <c r="Z5" s="10">
        <v>6439672362</v>
      </c>
      <c r="AA5" s="10">
        <v>6439672362</v>
      </c>
      <c r="AB5" s="6"/>
    </row>
    <row r="6" spans="1:28" ht="22.5" x14ac:dyDescent="0.25">
      <c r="A6" s="7" t="s">
        <v>33</v>
      </c>
      <c r="B6" s="8" t="s">
        <v>34</v>
      </c>
      <c r="C6" s="9" t="s">
        <v>43</v>
      </c>
      <c r="D6" s="7" t="s">
        <v>36</v>
      </c>
      <c r="E6" s="7" t="s">
        <v>37</v>
      </c>
      <c r="F6" s="7" t="s">
        <v>38</v>
      </c>
      <c r="G6" s="7" t="s">
        <v>37</v>
      </c>
      <c r="H6" s="7" t="s">
        <v>44</v>
      </c>
      <c r="I6" s="7"/>
      <c r="J6" s="7"/>
      <c r="K6" s="7"/>
      <c r="L6" s="7"/>
      <c r="M6" s="7" t="s">
        <v>39</v>
      </c>
      <c r="N6" s="7" t="s">
        <v>40</v>
      </c>
      <c r="O6" s="7" t="s">
        <v>41</v>
      </c>
      <c r="P6" s="8" t="s">
        <v>45</v>
      </c>
      <c r="Q6" s="10">
        <v>407000000</v>
      </c>
      <c r="R6" s="10">
        <v>0</v>
      </c>
      <c r="S6" s="10">
        <v>30167598</v>
      </c>
      <c r="T6" s="10">
        <v>376832402</v>
      </c>
      <c r="U6" s="10">
        <v>0</v>
      </c>
      <c r="V6" s="10">
        <v>347951447</v>
      </c>
      <c r="W6" s="10">
        <v>28880955</v>
      </c>
      <c r="X6" s="10">
        <v>347951447</v>
      </c>
      <c r="Y6" s="10">
        <v>347951447</v>
      </c>
      <c r="Z6" s="10">
        <v>347951447</v>
      </c>
      <c r="AA6" s="10">
        <v>347951447</v>
      </c>
      <c r="AB6" s="6"/>
    </row>
    <row r="7" spans="1:28" ht="22.5" x14ac:dyDescent="0.25">
      <c r="A7" s="7" t="s">
        <v>33</v>
      </c>
      <c r="B7" s="8" t="s">
        <v>34</v>
      </c>
      <c r="C7" s="9" t="s">
        <v>46</v>
      </c>
      <c r="D7" s="7" t="s">
        <v>36</v>
      </c>
      <c r="E7" s="7" t="s">
        <v>37</v>
      </c>
      <c r="F7" s="7" t="s">
        <v>38</v>
      </c>
      <c r="G7" s="7" t="s">
        <v>37</v>
      </c>
      <c r="H7" s="7" t="s">
        <v>47</v>
      </c>
      <c r="I7" s="7"/>
      <c r="J7" s="7"/>
      <c r="K7" s="7"/>
      <c r="L7" s="7"/>
      <c r="M7" s="7" t="s">
        <v>39</v>
      </c>
      <c r="N7" s="7" t="s">
        <v>40</v>
      </c>
      <c r="O7" s="7" t="s">
        <v>41</v>
      </c>
      <c r="P7" s="8" t="s">
        <v>48</v>
      </c>
      <c r="Q7" s="10">
        <v>1543000000</v>
      </c>
      <c r="R7" s="10">
        <v>165000000</v>
      </c>
      <c r="S7" s="10">
        <v>0</v>
      </c>
      <c r="T7" s="10">
        <v>1708000000</v>
      </c>
      <c r="U7" s="10">
        <v>0</v>
      </c>
      <c r="V7" s="10">
        <v>1663737673</v>
      </c>
      <c r="W7" s="10">
        <v>44262327</v>
      </c>
      <c r="X7" s="10">
        <v>1663737673</v>
      </c>
      <c r="Y7" s="10">
        <v>1663737673</v>
      </c>
      <c r="Z7" s="10">
        <v>1663737673</v>
      </c>
      <c r="AA7" s="10">
        <v>1663737673</v>
      </c>
      <c r="AB7" s="6"/>
    </row>
    <row r="8" spans="1:28" ht="33.75" x14ac:dyDescent="0.25">
      <c r="A8" s="7" t="s">
        <v>33</v>
      </c>
      <c r="B8" s="8" t="s">
        <v>34</v>
      </c>
      <c r="C8" s="9" t="s">
        <v>49</v>
      </c>
      <c r="D8" s="7" t="s">
        <v>36</v>
      </c>
      <c r="E8" s="7" t="s">
        <v>37</v>
      </c>
      <c r="F8" s="7" t="s">
        <v>38</v>
      </c>
      <c r="G8" s="7" t="s">
        <v>37</v>
      </c>
      <c r="H8" s="7" t="s">
        <v>50</v>
      </c>
      <c r="I8" s="7"/>
      <c r="J8" s="7"/>
      <c r="K8" s="7"/>
      <c r="L8" s="7"/>
      <c r="M8" s="7" t="s">
        <v>39</v>
      </c>
      <c r="N8" s="7" t="s">
        <v>40</v>
      </c>
      <c r="O8" s="7" t="s">
        <v>41</v>
      </c>
      <c r="P8" s="8" t="s">
        <v>51</v>
      </c>
      <c r="Q8" s="10">
        <v>17000000</v>
      </c>
      <c r="R8" s="10">
        <v>0</v>
      </c>
      <c r="S8" s="10">
        <v>0</v>
      </c>
      <c r="T8" s="10">
        <v>17000000</v>
      </c>
      <c r="U8" s="10">
        <v>0</v>
      </c>
      <c r="V8" s="10">
        <v>16901291</v>
      </c>
      <c r="W8" s="10">
        <v>98709</v>
      </c>
      <c r="X8" s="10">
        <v>16901291</v>
      </c>
      <c r="Y8" s="10">
        <v>16901291</v>
      </c>
      <c r="Z8" s="10">
        <v>16901291</v>
      </c>
      <c r="AA8" s="10">
        <v>16901291</v>
      </c>
      <c r="AB8" s="6"/>
    </row>
    <row r="9" spans="1:28" ht="22.5" x14ac:dyDescent="0.25">
      <c r="A9" s="7" t="s">
        <v>33</v>
      </c>
      <c r="B9" s="8" t="s">
        <v>34</v>
      </c>
      <c r="C9" s="9" t="s">
        <v>52</v>
      </c>
      <c r="D9" s="7" t="s">
        <v>36</v>
      </c>
      <c r="E9" s="7" t="s">
        <v>37</v>
      </c>
      <c r="F9" s="7" t="s">
        <v>38</v>
      </c>
      <c r="G9" s="7" t="s">
        <v>53</v>
      </c>
      <c r="H9" s="7"/>
      <c r="I9" s="7"/>
      <c r="J9" s="7"/>
      <c r="K9" s="7"/>
      <c r="L9" s="7"/>
      <c r="M9" s="7" t="s">
        <v>39</v>
      </c>
      <c r="N9" s="7" t="s">
        <v>40</v>
      </c>
      <c r="O9" s="7" t="s">
        <v>41</v>
      </c>
      <c r="P9" s="8" t="s">
        <v>54</v>
      </c>
      <c r="Q9" s="10">
        <v>1183000000</v>
      </c>
      <c r="R9" s="10">
        <v>0</v>
      </c>
      <c r="S9" s="10">
        <v>1000000000</v>
      </c>
      <c r="T9" s="10">
        <v>183000000</v>
      </c>
      <c r="U9" s="10">
        <v>0</v>
      </c>
      <c r="V9" s="10">
        <v>159598926.66</v>
      </c>
      <c r="W9" s="10">
        <v>23401073.34</v>
      </c>
      <c r="X9" s="10">
        <v>159598926.66</v>
      </c>
      <c r="Y9" s="10">
        <v>156598926.66</v>
      </c>
      <c r="Z9" s="10">
        <v>145511760</v>
      </c>
      <c r="AA9" s="10">
        <v>145511760</v>
      </c>
      <c r="AB9" s="6"/>
    </row>
    <row r="10" spans="1:28" ht="33.75" x14ac:dyDescent="0.25">
      <c r="A10" s="7" t="s">
        <v>33</v>
      </c>
      <c r="B10" s="8" t="s">
        <v>34</v>
      </c>
      <c r="C10" s="9" t="s">
        <v>55</v>
      </c>
      <c r="D10" s="7" t="s">
        <v>36</v>
      </c>
      <c r="E10" s="7" t="s">
        <v>37</v>
      </c>
      <c r="F10" s="7" t="s">
        <v>38</v>
      </c>
      <c r="G10" s="7" t="s">
        <v>47</v>
      </c>
      <c r="H10" s="7"/>
      <c r="I10" s="7"/>
      <c r="J10" s="7"/>
      <c r="K10" s="7"/>
      <c r="L10" s="7"/>
      <c r="M10" s="7" t="s">
        <v>39</v>
      </c>
      <c r="N10" s="7" t="s">
        <v>40</v>
      </c>
      <c r="O10" s="7" t="s">
        <v>41</v>
      </c>
      <c r="P10" s="8" t="s">
        <v>56</v>
      </c>
      <c r="Q10" s="10">
        <v>2578000000</v>
      </c>
      <c r="R10" s="10">
        <v>265167598</v>
      </c>
      <c r="S10" s="10">
        <v>0</v>
      </c>
      <c r="T10" s="10">
        <v>2843167598</v>
      </c>
      <c r="U10" s="10">
        <v>0</v>
      </c>
      <c r="V10" s="10">
        <v>2812247553</v>
      </c>
      <c r="W10" s="10">
        <v>30920045</v>
      </c>
      <c r="X10" s="10">
        <v>2812247553</v>
      </c>
      <c r="Y10" s="10">
        <v>2812247553</v>
      </c>
      <c r="Z10" s="10">
        <v>2812247553</v>
      </c>
      <c r="AA10" s="10">
        <v>2812247553</v>
      </c>
      <c r="AB10" s="6"/>
    </row>
    <row r="11" spans="1:28" ht="22.5" x14ac:dyDescent="0.25">
      <c r="A11" s="7" t="s">
        <v>33</v>
      </c>
      <c r="B11" s="8" t="s">
        <v>34</v>
      </c>
      <c r="C11" s="9" t="s">
        <v>57</v>
      </c>
      <c r="D11" s="7" t="s">
        <v>36</v>
      </c>
      <c r="E11" s="7" t="s">
        <v>53</v>
      </c>
      <c r="F11" s="7" t="s">
        <v>38</v>
      </c>
      <c r="G11" s="7" t="s">
        <v>58</v>
      </c>
      <c r="H11" s="7"/>
      <c r="I11" s="7"/>
      <c r="J11" s="7"/>
      <c r="K11" s="7"/>
      <c r="L11" s="7"/>
      <c r="M11" s="7" t="s">
        <v>39</v>
      </c>
      <c r="N11" s="7" t="s">
        <v>40</v>
      </c>
      <c r="O11" s="7" t="s">
        <v>41</v>
      </c>
      <c r="P11" s="8" t="s">
        <v>59</v>
      </c>
      <c r="Q11" s="10">
        <v>133000000</v>
      </c>
      <c r="R11" s="10">
        <v>0</v>
      </c>
      <c r="S11" s="10">
        <v>0</v>
      </c>
      <c r="T11" s="10">
        <v>133000000</v>
      </c>
      <c r="U11" s="10">
        <v>0</v>
      </c>
      <c r="V11" s="10">
        <v>132624714.83</v>
      </c>
      <c r="W11" s="10">
        <v>375285.17</v>
      </c>
      <c r="X11" s="10">
        <v>132624714.83</v>
      </c>
      <c r="Y11" s="10">
        <v>132624714.83</v>
      </c>
      <c r="Z11" s="10">
        <v>132624714.83</v>
      </c>
      <c r="AA11" s="10">
        <v>132624714.83</v>
      </c>
      <c r="AB11" s="6"/>
    </row>
    <row r="12" spans="1:28" ht="22.5" x14ac:dyDescent="0.25">
      <c r="A12" s="7" t="s">
        <v>33</v>
      </c>
      <c r="B12" s="8" t="s">
        <v>34</v>
      </c>
      <c r="C12" s="9" t="s">
        <v>60</v>
      </c>
      <c r="D12" s="7" t="s">
        <v>36</v>
      </c>
      <c r="E12" s="7" t="s">
        <v>53</v>
      </c>
      <c r="F12" s="7" t="s">
        <v>38</v>
      </c>
      <c r="G12" s="7" t="s">
        <v>44</v>
      </c>
      <c r="H12" s="7"/>
      <c r="I12" s="7"/>
      <c r="J12" s="7"/>
      <c r="K12" s="7"/>
      <c r="L12" s="7"/>
      <c r="M12" s="7" t="s">
        <v>39</v>
      </c>
      <c r="N12" s="7" t="s">
        <v>40</v>
      </c>
      <c r="O12" s="7" t="s">
        <v>41</v>
      </c>
      <c r="P12" s="8" t="s">
        <v>61</v>
      </c>
      <c r="Q12" s="10">
        <v>1551000000</v>
      </c>
      <c r="R12" s="10">
        <v>0</v>
      </c>
      <c r="S12" s="10">
        <v>0</v>
      </c>
      <c r="T12" s="10">
        <v>1551000000</v>
      </c>
      <c r="U12" s="10">
        <v>0</v>
      </c>
      <c r="V12" s="10">
        <v>1522218239.03</v>
      </c>
      <c r="W12" s="10">
        <v>28781760.969999999</v>
      </c>
      <c r="X12" s="10">
        <v>1522218239.03</v>
      </c>
      <c r="Y12" s="10">
        <v>1380260683</v>
      </c>
      <c r="Z12" s="10">
        <v>1380260683</v>
      </c>
      <c r="AA12" s="10">
        <v>1380260683</v>
      </c>
      <c r="AB12" s="6"/>
    </row>
    <row r="13" spans="1:28" ht="22.5" x14ac:dyDescent="0.25">
      <c r="A13" s="7" t="s">
        <v>33</v>
      </c>
      <c r="B13" s="8" t="s">
        <v>34</v>
      </c>
      <c r="C13" s="9" t="s">
        <v>62</v>
      </c>
      <c r="D13" s="7" t="s">
        <v>36</v>
      </c>
      <c r="E13" s="7" t="s">
        <v>58</v>
      </c>
      <c r="F13" s="7" t="s">
        <v>37</v>
      </c>
      <c r="G13" s="7" t="s">
        <v>37</v>
      </c>
      <c r="H13" s="7" t="s">
        <v>63</v>
      </c>
      <c r="I13" s="7"/>
      <c r="J13" s="7"/>
      <c r="K13" s="7"/>
      <c r="L13" s="7"/>
      <c r="M13" s="7" t="s">
        <v>39</v>
      </c>
      <c r="N13" s="7" t="s">
        <v>40</v>
      </c>
      <c r="O13" s="7" t="s">
        <v>41</v>
      </c>
      <c r="P13" s="8" t="s">
        <v>64</v>
      </c>
      <c r="Q13" s="10">
        <v>5553000000</v>
      </c>
      <c r="R13" s="10">
        <v>0</v>
      </c>
      <c r="S13" s="10">
        <v>0</v>
      </c>
      <c r="T13" s="10">
        <v>5553000000</v>
      </c>
      <c r="U13" s="10">
        <v>0</v>
      </c>
      <c r="V13" s="10">
        <v>5455395800.6800003</v>
      </c>
      <c r="W13" s="10">
        <v>97604199.319999993</v>
      </c>
      <c r="X13" s="10">
        <v>5455395800.6800003</v>
      </c>
      <c r="Y13" s="10">
        <v>3594728901.0999999</v>
      </c>
      <c r="Z13" s="10">
        <v>3587825597.0999999</v>
      </c>
      <c r="AA13" s="10">
        <v>3587825597.0999999</v>
      </c>
      <c r="AB13" s="6"/>
    </row>
    <row r="14" spans="1:28" ht="22.5" x14ac:dyDescent="0.25">
      <c r="A14" s="7" t="s">
        <v>33</v>
      </c>
      <c r="B14" s="8" t="s">
        <v>34</v>
      </c>
      <c r="C14" s="9" t="s">
        <v>62</v>
      </c>
      <c r="D14" s="7" t="s">
        <v>36</v>
      </c>
      <c r="E14" s="7" t="s">
        <v>58</v>
      </c>
      <c r="F14" s="7" t="s">
        <v>37</v>
      </c>
      <c r="G14" s="7" t="s">
        <v>37</v>
      </c>
      <c r="H14" s="7" t="s">
        <v>63</v>
      </c>
      <c r="I14" s="7"/>
      <c r="J14" s="7"/>
      <c r="K14" s="7"/>
      <c r="L14" s="7"/>
      <c r="M14" s="7" t="s">
        <v>65</v>
      </c>
      <c r="N14" s="7" t="s">
        <v>66</v>
      </c>
      <c r="O14" s="7" t="s">
        <v>41</v>
      </c>
      <c r="P14" s="8" t="s">
        <v>64</v>
      </c>
      <c r="Q14" s="10">
        <v>5565000000</v>
      </c>
      <c r="R14" s="10">
        <v>0</v>
      </c>
      <c r="S14" s="10">
        <v>0</v>
      </c>
      <c r="T14" s="10">
        <f>Q14</f>
        <v>5565000000</v>
      </c>
      <c r="U14" s="10">
        <v>0</v>
      </c>
      <c r="V14" s="10">
        <v>4957602139.4899998</v>
      </c>
      <c r="W14" s="10">
        <v>607397860.50999999</v>
      </c>
      <c r="X14" s="10">
        <v>4957602139.4899998</v>
      </c>
      <c r="Y14" s="10">
        <v>4707581846.4899998</v>
      </c>
      <c r="Z14" s="10">
        <v>4391289176.8400002</v>
      </c>
      <c r="AA14" s="10">
        <v>4391289176.8400002</v>
      </c>
      <c r="AB14" s="6"/>
    </row>
    <row r="15" spans="1:28" ht="22.5" x14ac:dyDescent="0.25">
      <c r="A15" s="7" t="s">
        <v>33</v>
      </c>
      <c r="B15" s="8" t="s">
        <v>34</v>
      </c>
      <c r="C15" s="9" t="s">
        <v>62</v>
      </c>
      <c r="D15" s="7" t="s">
        <v>36</v>
      </c>
      <c r="E15" s="7" t="s">
        <v>58</v>
      </c>
      <c r="F15" s="7" t="s">
        <v>37</v>
      </c>
      <c r="G15" s="7" t="s">
        <v>37</v>
      </c>
      <c r="H15" s="7" t="s">
        <v>63</v>
      </c>
      <c r="I15" s="7"/>
      <c r="J15" s="7"/>
      <c r="K15" s="7"/>
      <c r="L15" s="7"/>
      <c r="M15" s="7" t="s">
        <v>65</v>
      </c>
      <c r="N15" s="7" t="s">
        <v>67</v>
      </c>
      <c r="O15" s="7" t="s">
        <v>41</v>
      </c>
      <c r="P15" s="8" t="s">
        <v>64</v>
      </c>
      <c r="Q15" s="10">
        <v>340000000</v>
      </c>
      <c r="R15" s="10">
        <v>0</v>
      </c>
      <c r="S15" s="10">
        <v>0</v>
      </c>
      <c r="T15" s="10">
        <v>340000000</v>
      </c>
      <c r="U15" s="10">
        <v>0</v>
      </c>
      <c r="V15" s="10">
        <v>80608139</v>
      </c>
      <c r="W15" s="10">
        <v>259391861</v>
      </c>
      <c r="X15" s="10">
        <v>80608139</v>
      </c>
      <c r="Y15" s="10">
        <v>80608139</v>
      </c>
      <c r="Z15" s="10">
        <v>80608139</v>
      </c>
      <c r="AA15" s="10">
        <v>80608139</v>
      </c>
      <c r="AB15" s="6"/>
    </row>
    <row r="16" spans="1:28" ht="22.5" x14ac:dyDescent="0.25">
      <c r="A16" s="7" t="s">
        <v>33</v>
      </c>
      <c r="B16" s="8" t="s">
        <v>34</v>
      </c>
      <c r="C16" s="9" t="s">
        <v>68</v>
      </c>
      <c r="D16" s="7" t="s">
        <v>36</v>
      </c>
      <c r="E16" s="7" t="s">
        <v>58</v>
      </c>
      <c r="F16" s="7" t="s">
        <v>53</v>
      </c>
      <c r="G16" s="7" t="s">
        <v>37</v>
      </c>
      <c r="H16" s="7" t="s">
        <v>37</v>
      </c>
      <c r="I16" s="7"/>
      <c r="J16" s="7"/>
      <c r="K16" s="7"/>
      <c r="L16" s="7"/>
      <c r="M16" s="7" t="s">
        <v>39</v>
      </c>
      <c r="N16" s="7" t="s">
        <v>40</v>
      </c>
      <c r="O16" s="7" t="s">
        <v>41</v>
      </c>
      <c r="P16" s="8" t="s">
        <v>69</v>
      </c>
      <c r="Q16" s="10">
        <v>0</v>
      </c>
      <c r="R16" s="10">
        <v>5832402</v>
      </c>
      <c r="S16" s="10">
        <v>5832402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6"/>
    </row>
    <row r="17" spans="1:28" ht="22.5" x14ac:dyDescent="0.25">
      <c r="A17" s="7" t="s">
        <v>33</v>
      </c>
      <c r="B17" s="8" t="s">
        <v>34</v>
      </c>
      <c r="C17" s="9" t="s">
        <v>68</v>
      </c>
      <c r="D17" s="7" t="s">
        <v>36</v>
      </c>
      <c r="E17" s="7" t="s">
        <v>58</v>
      </c>
      <c r="F17" s="7" t="s">
        <v>53</v>
      </c>
      <c r="G17" s="7" t="s">
        <v>37</v>
      </c>
      <c r="H17" s="7" t="s">
        <v>37</v>
      </c>
      <c r="I17" s="7"/>
      <c r="J17" s="7"/>
      <c r="K17" s="7"/>
      <c r="L17" s="7"/>
      <c r="M17" s="7" t="s">
        <v>39</v>
      </c>
      <c r="N17" s="7" t="s">
        <v>40</v>
      </c>
      <c r="O17" s="7" t="s">
        <v>70</v>
      </c>
      <c r="P17" s="8" t="s">
        <v>69</v>
      </c>
      <c r="Q17" s="10">
        <v>0</v>
      </c>
      <c r="R17" s="10">
        <v>5832402</v>
      </c>
      <c r="S17" s="10">
        <v>0</v>
      </c>
      <c r="T17" s="10">
        <v>5832402</v>
      </c>
      <c r="U17" s="10">
        <v>0</v>
      </c>
      <c r="V17" s="10">
        <v>5832402</v>
      </c>
      <c r="W17" s="10">
        <v>0</v>
      </c>
      <c r="X17" s="10">
        <v>5832402</v>
      </c>
      <c r="Y17" s="10">
        <v>5832402</v>
      </c>
      <c r="Z17" s="10">
        <v>5832402</v>
      </c>
      <c r="AA17" s="10">
        <v>5832402</v>
      </c>
      <c r="AB17" s="6"/>
    </row>
    <row r="18" spans="1:28" ht="22.5" x14ac:dyDescent="0.25">
      <c r="A18" s="7" t="s">
        <v>33</v>
      </c>
      <c r="B18" s="8" t="s">
        <v>34</v>
      </c>
      <c r="C18" s="9" t="s">
        <v>68</v>
      </c>
      <c r="D18" s="7" t="s">
        <v>36</v>
      </c>
      <c r="E18" s="7" t="s">
        <v>58</v>
      </c>
      <c r="F18" s="7" t="s">
        <v>53</v>
      </c>
      <c r="G18" s="7" t="s">
        <v>37</v>
      </c>
      <c r="H18" s="7" t="s">
        <v>37</v>
      </c>
      <c r="I18" s="7"/>
      <c r="J18" s="7"/>
      <c r="K18" s="7"/>
      <c r="L18" s="7"/>
      <c r="M18" s="7" t="s">
        <v>39</v>
      </c>
      <c r="N18" s="7" t="s">
        <v>71</v>
      </c>
      <c r="O18" s="7" t="s">
        <v>70</v>
      </c>
      <c r="P18" s="8" t="s">
        <v>69</v>
      </c>
      <c r="Q18" s="10">
        <v>46000000</v>
      </c>
      <c r="R18" s="10">
        <v>0</v>
      </c>
      <c r="S18" s="10">
        <v>0</v>
      </c>
      <c r="T18" s="10">
        <v>46000000</v>
      </c>
      <c r="U18" s="10">
        <v>0</v>
      </c>
      <c r="V18" s="10">
        <v>46000000</v>
      </c>
      <c r="W18" s="10">
        <v>0</v>
      </c>
      <c r="X18" s="10">
        <v>46000000</v>
      </c>
      <c r="Y18" s="10">
        <v>46000000</v>
      </c>
      <c r="Z18" s="10">
        <v>46000000</v>
      </c>
      <c r="AA18" s="10">
        <v>46000000</v>
      </c>
      <c r="AB18" s="6"/>
    </row>
    <row r="19" spans="1:28" ht="22.5" x14ac:dyDescent="0.25">
      <c r="A19" s="7" t="s">
        <v>33</v>
      </c>
      <c r="B19" s="8" t="s">
        <v>34</v>
      </c>
      <c r="C19" s="9" t="s">
        <v>72</v>
      </c>
      <c r="D19" s="7" t="s">
        <v>36</v>
      </c>
      <c r="E19" s="7" t="s">
        <v>58</v>
      </c>
      <c r="F19" s="7" t="s">
        <v>47</v>
      </c>
      <c r="G19" s="7" t="s">
        <v>37</v>
      </c>
      <c r="H19" s="7" t="s">
        <v>37</v>
      </c>
      <c r="I19" s="7"/>
      <c r="J19" s="7"/>
      <c r="K19" s="7"/>
      <c r="L19" s="7"/>
      <c r="M19" s="7" t="s">
        <v>39</v>
      </c>
      <c r="N19" s="7" t="s">
        <v>40</v>
      </c>
      <c r="O19" s="7" t="s">
        <v>41</v>
      </c>
      <c r="P19" s="8" t="s">
        <v>73</v>
      </c>
      <c r="Q19" s="10">
        <v>1372000000</v>
      </c>
      <c r="R19" s="10">
        <v>0</v>
      </c>
      <c r="S19" s="10">
        <v>5832402</v>
      </c>
      <c r="T19" s="10">
        <v>1366167598</v>
      </c>
      <c r="U19" s="10">
        <v>0</v>
      </c>
      <c r="V19" s="10">
        <v>1262331749</v>
      </c>
      <c r="W19" s="10">
        <v>103835849</v>
      </c>
      <c r="X19" s="10">
        <v>1262331749</v>
      </c>
      <c r="Y19" s="10">
        <v>1262331749</v>
      </c>
      <c r="Z19" s="10">
        <v>1262331749</v>
      </c>
      <c r="AA19" s="10">
        <v>1262331749</v>
      </c>
      <c r="AB19" s="6"/>
    </row>
    <row r="20" spans="1:28" ht="22.5" x14ac:dyDescent="0.25">
      <c r="A20" s="7" t="s">
        <v>33</v>
      </c>
      <c r="B20" s="8" t="s">
        <v>34</v>
      </c>
      <c r="C20" s="9" t="s">
        <v>74</v>
      </c>
      <c r="D20" s="7" t="s">
        <v>36</v>
      </c>
      <c r="E20" s="7" t="s">
        <v>58</v>
      </c>
      <c r="F20" s="7" t="s">
        <v>47</v>
      </c>
      <c r="G20" s="7" t="s">
        <v>37</v>
      </c>
      <c r="H20" s="7" t="s">
        <v>47</v>
      </c>
      <c r="I20" s="7"/>
      <c r="J20" s="7"/>
      <c r="K20" s="7"/>
      <c r="L20" s="7"/>
      <c r="M20" s="7" t="s">
        <v>39</v>
      </c>
      <c r="N20" s="7" t="s">
        <v>40</v>
      </c>
      <c r="O20" s="7" t="s">
        <v>41</v>
      </c>
      <c r="P20" s="8" t="s">
        <v>75</v>
      </c>
      <c r="Q20" s="10">
        <v>1000000000</v>
      </c>
      <c r="R20" s="10">
        <v>0</v>
      </c>
      <c r="S20" s="10">
        <v>570000000</v>
      </c>
      <c r="T20" s="10">
        <v>430000000</v>
      </c>
      <c r="U20" s="10">
        <v>0</v>
      </c>
      <c r="V20" s="10">
        <v>411813753.56999999</v>
      </c>
      <c r="W20" s="10">
        <v>18186246.43</v>
      </c>
      <c r="X20" s="10">
        <v>411813753.56999999</v>
      </c>
      <c r="Y20" s="10">
        <v>411813753.56999999</v>
      </c>
      <c r="Z20" s="10">
        <v>403056753.56999999</v>
      </c>
      <c r="AA20" s="10">
        <v>403056753.56999999</v>
      </c>
      <c r="AB20" s="6"/>
    </row>
    <row r="21" spans="1:28" ht="22.5" x14ac:dyDescent="0.25">
      <c r="A21" s="7" t="s">
        <v>33</v>
      </c>
      <c r="B21" s="8" t="s">
        <v>34</v>
      </c>
      <c r="C21" s="9" t="s">
        <v>76</v>
      </c>
      <c r="D21" s="7" t="s">
        <v>36</v>
      </c>
      <c r="E21" s="7" t="s">
        <v>58</v>
      </c>
      <c r="F21" s="7" t="s">
        <v>47</v>
      </c>
      <c r="G21" s="7" t="s">
        <v>53</v>
      </c>
      <c r="H21" s="7" t="s">
        <v>37</v>
      </c>
      <c r="I21" s="7"/>
      <c r="J21" s="7"/>
      <c r="K21" s="7"/>
      <c r="L21" s="7"/>
      <c r="M21" s="7" t="s">
        <v>39</v>
      </c>
      <c r="N21" s="7" t="s">
        <v>40</v>
      </c>
      <c r="O21" s="7" t="s">
        <v>41</v>
      </c>
      <c r="P21" s="8" t="s">
        <v>77</v>
      </c>
      <c r="Q21" s="10">
        <v>60000000</v>
      </c>
      <c r="R21" s="10">
        <v>0</v>
      </c>
      <c r="S21" s="10">
        <v>30000000</v>
      </c>
      <c r="T21" s="10">
        <v>30000000</v>
      </c>
      <c r="U21" s="10">
        <v>0</v>
      </c>
      <c r="V21" s="10">
        <v>17697477</v>
      </c>
      <c r="W21" s="10">
        <v>12302523</v>
      </c>
      <c r="X21" s="10">
        <v>17697477</v>
      </c>
      <c r="Y21" s="10">
        <v>17697477</v>
      </c>
      <c r="Z21" s="10">
        <v>17697477</v>
      </c>
      <c r="AA21" s="10">
        <v>17697477</v>
      </c>
      <c r="AB21" s="6"/>
    </row>
    <row r="22" spans="1:28" ht="22.5" x14ac:dyDescent="0.25">
      <c r="A22" s="7" t="s">
        <v>33</v>
      </c>
      <c r="B22" s="8" t="s">
        <v>34</v>
      </c>
      <c r="C22" s="9" t="s">
        <v>78</v>
      </c>
      <c r="D22" s="7" t="s">
        <v>36</v>
      </c>
      <c r="E22" s="7" t="s">
        <v>58</v>
      </c>
      <c r="F22" s="7" t="s">
        <v>47</v>
      </c>
      <c r="G22" s="7" t="s">
        <v>53</v>
      </c>
      <c r="H22" s="7" t="s">
        <v>53</v>
      </c>
      <c r="I22" s="7"/>
      <c r="J22" s="7"/>
      <c r="K22" s="7"/>
      <c r="L22" s="7"/>
      <c r="M22" s="7" t="s">
        <v>39</v>
      </c>
      <c r="N22" s="7" t="s">
        <v>40</v>
      </c>
      <c r="O22" s="7" t="s">
        <v>41</v>
      </c>
      <c r="P22" s="8" t="s">
        <v>79</v>
      </c>
      <c r="Q22" s="10">
        <v>140000000</v>
      </c>
      <c r="R22" s="10">
        <v>0</v>
      </c>
      <c r="S22" s="10">
        <v>50000000</v>
      </c>
      <c r="T22" s="10">
        <v>90000000</v>
      </c>
      <c r="U22" s="10">
        <v>0</v>
      </c>
      <c r="V22" s="10">
        <v>82762414</v>
      </c>
      <c r="W22" s="10">
        <v>7237586</v>
      </c>
      <c r="X22" s="10">
        <v>82762414</v>
      </c>
      <c r="Y22" s="10">
        <v>82762414</v>
      </c>
      <c r="Z22" s="10">
        <v>82762414</v>
      </c>
      <c r="AA22" s="10">
        <v>82762414</v>
      </c>
      <c r="AB22" s="6"/>
    </row>
    <row r="23" spans="1:28" ht="22.5" x14ac:dyDescent="0.25">
      <c r="A23" s="7" t="s">
        <v>33</v>
      </c>
      <c r="B23" s="8" t="s">
        <v>34</v>
      </c>
      <c r="C23" s="9" t="s">
        <v>80</v>
      </c>
      <c r="D23" s="7" t="s">
        <v>36</v>
      </c>
      <c r="E23" s="7" t="s">
        <v>58</v>
      </c>
      <c r="F23" s="7" t="s">
        <v>81</v>
      </c>
      <c r="G23" s="7" t="s">
        <v>37</v>
      </c>
      <c r="H23" s="7" t="s">
        <v>37</v>
      </c>
      <c r="I23" s="7"/>
      <c r="J23" s="7"/>
      <c r="K23" s="7"/>
      <c r="L23" s="7"/>
      <c r="M23" s="7" t="s">
        <v>39</v>
      </c>
      <c r="N23" s="7" t="s">
        <v>40</v>
      </c>
      <c r="O23" s="7" t="s">
        <v>41</v>
      </c>
      <c r="P23" s="8" t="s">
        <v>82</v>
      </c>
      <c r="Q23" s="10">
        <v>733000000</v>
      </c>
      <c r="R23" s="10">
        <v>0</v>
      </c>
      <c r="S23" s="10">
        <v>0</v>
      </c>
      <c r="T23" s="10">
        <v>733000000</v>
      </c>
      <c r="U23" s="10">
        <v>0</v>
      </c>
      <c r="V23" s="10">
        <v>284710709.16000003</v>
      </c>
      <c r="W23" s="10">
        <v>448289290.83999997</v>
      </c>
      <c r="X23" s="10">
        <v>284710709.16000003</v>
      </c>
      <c r="Y23" s="10">
        <v>284710709.16000003</v>
      </c>
      <c r="Z23" s="10">
        <v>284710709.16000003</v>
      </c>
      <c r="AA23" s="10">
        <v>284710709.16000003</v>
      </c>
      <c r="AB23" s="6"/>
    </row>
    <row r="24" spans="1:28" ht="20.25" customHeight="1" x14ac:dyDescent="0.25">
      <c r="A24" s="7"/>
      <c r="B24" s="8"/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14">
        <f>SUM(Q5:Q23)</f>
        <v>28011000000</v>
      </c>
      <c r="R24" s="10"/>
      <c r="S24" s="10"/>
      <c r="T24" s="14">
        <f>SUM(T5:T23)</f>
        <v>27412000000</v>
      </c>
      <c r="U24" s="14"/>
      <c r="V24" s="14"/>
      <c r="W24" s="14"/>
      <c r="X24" s="14">
        <f>SUM(X5:X23)</f>
        <v>25699706790.420002</v>
      </c>
      <c r="Y24" s="14">
        <f>SUM(Y5:Y23)</f>
        <v>23444062041.810001</v>
      </c>
      <c r="Z24" s="14"/>
      <c r="AA24" s="14">
        <f>SUM(AA5:AA23)</f>
        <v>23101021901.5</v>
      </c>
      <c r="AB24" s="15"/>
    </row>
    <row r="25" spans="1:28" ht="45" x14ac:dyDescent="0.25">
      <c r="A25" s="7" t="s">
        <v>33</v>
      </c>
      <c r="B25" s="8" t="s">
        <v>34</v>
      </c>
      <c r="C25" s="9" t="s">
        <v>83</v>
      </c>
      <c r="D25" s="7" t="s">
        <v>84</v>
      </c>
      <c r="E25" s="7" t="s">
        <v>85</v>
      </c>
      <c r="F25" s="7" t="s">
        <v>86</v>
      </c>
      <c r="G25" s="7" t="s">
        <v>37</v>
      </c>
      <c r="H25" s="7"/>
      <c r="I25" s="7"/>
      <c r="J25" s="7"/>
      <c r="K25" s="7"/>
      <c r="L25" s="7"/>
      <c r="M25" s="7" t="s">
        <v>39</v>
      </c>
      <c r="N25" s="7" t="s">
        <v>71</v>
      </c>
      <c r="O25" s="7" t="s">
        <v>41</v>
      </c>
      <c r="P25" s="8" t="s">
        <v>87</v>
      </c>
      <c r="Q25" s="10">
        <v>508504084</v>
      </c>
      <c r="R25" s="10">
        <v>0</v>
      </c>
      <c r="S25" s="10">
        <v>100000000</v>
      </c>
      <c r="T25" s="10">
        <v>408504084</v>
      </c>
      <c r="U25" s="10">
        <v>0</v>
      </c>
      <c r="V25" s="10">
        <v>408504083</v>
      </c>
      <c r="W25" s="10">
        <v>1</v>
      </c>
      <c r="X25" s="10">
        <v>408504083</v>
      </c>
      <c r="Y25" s="10">
        <v>55592066</v>
      </c>
      <c r="Z25" s="10">
        <v>54471066</v>
      </c>
      <c r="AA25" s="10">
        <v>54471066</v>
      </c>
      <c r="AB25" s="6"/>
    </row>
    <row r="26" spans="1:28" ht="33.75" x14ac:dyDescent="0.25">
      <c r="A26" s="7" t="s">
        <v>33</v>
      </c>
      <c r="B26" s="8" t="s">
        <v>34</v>
      </c>
      <c r="C26" s="9" t="s">
        <v>88</v>
      </c>
      <c r="D26" s="7" t="s">
        <v>84</v>
      </c>
      <c r="E26" s="7" t="s">
        <v>85</v>
      </c>
      <c r="F26" s="7" t="s">
        <v>86</v>
      </c>
      <c r="G26" s="7" t="s">
        <v>58</v>
      </c>
      <c r="H26" s="7" t="s">
        <v>1</v>
      </c>
      <c r="I26" s="7" t="s">
        <v>1</v>
      </c>
      <c r="J26" s="7" t="s">
        <v>1</v>
      </c>
      <c r="K26" s="7" t="s">
        <v>1</v>
      </c>
      <c r="L26" s="7" t="s">
        <v>1</v>
      </c>
      <c r="M26" s="7" t="s">
        <v>39</v>
      </c>
      <c r="N26" s="7" t="s">
        <v>71</v>
      </c>
      <c r="O26" s="7" t="s">
        <v>41</v>
      </c>
      <c r="P26" s="8" t="s">
        <v>89</v>
      </c>
      <c r="Q26" s="10">
        <v>400000000</v>
      </c>
      <c r="R26" s="10">
        <v>0</v>
      </c>
      <c r="S26" s="10">
        <v>400000000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6"/>
    </row>
    <row r="27" spans="1:28" ht="56.25" x14ac:dyDescent="0.25">
      <c r="A27" s="7" t="s">
        <v>33</v>
      </c>
      <c r="B27" s="8" t="s">
        <v>34</v>
      </c>
      <c r="C27" s="9" t="s">
        <v>90</v>
      </c>
      <c r="D27" s="7" t="s">
        <v>84</v>
      </c>
      <c r="E27" s="7" t="s">
        <v>85</v>
      </c>
      <c r="F27" s="7" t="s">
        <v>86</v>
      </c>
      <c r="G27" s="7" t="s">
        <v>44</v>
      </c>
      <c r="H27" s="7"/>
      <c r="I27" s="7"/>
      <c r="J27" s="7"/>
      <c r="K27" s="7"/>
      <c r="L27" s="7"/>
      <c r="M27" s="7" t="s">
        <v>39</v>
      </c>
      <c r="N27" s="7" t="s">
        <v>71</v>
      </c>
      <c r="O27" s="7" t="s">
        <v>41</v>
      </c>
      <c r="P27" s="8" t="s">
        <v>91</v>
      </c>
      <c r="Q27" s="10">
        <v>400000000</v>
      </c>
      <c r="R27" s="10">
        <v>311000000</v>
      </c>
      <c r="S27" s="10">
        <v>189000000</v>
      </c>
      <c r="T27" s="10">
        <v>522000000</v>
      </c>
      <c r="U27" s="10">
        <v>0</v>
      </c>
      <c r="V27" s="10">
        <v>522000000</v>
      </c>
      <c r="W27" s="10">
        <v>0</v>
      </c>
      <c r="X27" s="10">
        <v>522000000</v>
      </c>
      <c r="Y27" s="10">
        <v>0</v>
      </c>
      <c r="Z27" s="10">
        <v>0</v>
      </c>
      <c r="AA27" s="10">
        <v>0</v>
      </c>
      <c r="AB27" s="6"/>
    </row>
    <row r="28" spans="1:28" ht="33.75" customHeight="1" x14ac:dyDescent="0.25">
      <c r="A28" s="7"/>
      <c r="B28" s="8"/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8"/>
      <c r="Q28" s="16">
        <f>SUM(Q25:Q27)</f>
        <v>1308504084</v>
      </c>
      <c r="R28" s="10"/>
      <c r="S28" s="10"/>
      <c r="T28" s="16">
        <f>SUM(T25:T27)</f>
        <v>930504084</v>
      </c>
      <c r="U28" s="16"/>
      <c r="V28" s="16"/>
      <c r="W28" s="16"/>
      <c r="X28" s="16">
        <f>SUM(X25:X27)</f>
        <v>930504083</v>
      </c>
      <c r="Y28" s="16">
        <f>SUM(Y25:Y27)</f>
        <v>55592066</v>
      </c>
      <c r="Z28" s="16"/>
      <c r="AA28" s="16">
        <f>SUM(AA25:AA27)</f>
        <v>54471066</v>
      </c>
      <c r="AB28" s="17"/>
    </row>
    <row r="29" spans="1:28" x14ac:dyDescent="0.25">
      <c r="A29" s="7" t="s">
        <v>1</v>
      </c>
      <c r="B29" s="8" t="s">
        <v>1</v>
      </c>
      <c r="C29" s="9" t="s">
        <v>1</v>
      </c>
      <c r="D29" s="7" t="s">
        <v>1</v>
      </c>
      <c r="E29" s="7" t="s">
        <v>1</v>
      </c>
      <c r="F29" s="7" t="s">
        <v>1</v>
      </c>
      <c r="G29" s="7" t="s">
        <v>1</v>
      </c>
      <c r="H29" s="7" t="s">
        <v>1</v>
      </c>
      <c r="I29" s="7" t="s">
        <v>1</v>
      </c>
      <c r="J29" s="7" t="s">
        <v>1</v>
      </c>
      <c r="K29" s="7" t="s">
        <v>1</v>
      </c>
      <c r="L29" s="7" t="s">
        <v>1</v>
      </c>
      <c r="M29" s="7" t="s">
        <v>1</v>
      </c>
      <c r="N29" s="7" t="s">
        <v>1</v>
      </c>
      <c r="O29" s="7" t="s">
        <v>1</v>
      </c>
      <c r="P29" s="8" t="s">
        <v>1</v>
      </c>
      <c r="Q29" s="10">
        <v>29319504084</v>
      </c>
      <c r="R29" s="10">
        <v>1403832402</v>
      </c>
      <c r="S29" s="10">
        <v>2380832402</v>
      </c>
      <c r="T29" s="10">
        <v>28342504084</v>
      </c>
      <c r="U29" s="10">
        <v>0</v>
      </c>
      <c r="V29" s="10">
        <v>26630210873.419998</v>
      </c>
      <c r="W29" s="10">
        <v>1712293210.5799999</v>
      </c>
      <c r="X29" s="10">
        <v>26630210873.419998</v>
      </c>
      <c r="Y29" s="10">
        <v>23499654107.810001</v>
      </c>
      <c r="Z29" s="10">
        <v>23155492967.5</v>
      </c>
      <c r="AA29" s="10">
        <v>23155492967.5</v>
      </c>
      <c r="AB29" s="6"/>
    </row>
    <row r="30" spans="1:28" x14ac:dyDescent="0.25">
      <c r="A30" s="7" t="s">
        <v>1</v>
      </c>
      <c r="B30" s="11" t="s">
        <v>1</v>
      </c>
      <c r="C30" s="9" t="s">
        <v>1</v>
      </c>
      <c r="D30" s="7" t="s">
        <v>1</v>
      </c>
      <c r="E30" s="7" t="s">
        <v>1</v>
      </c>
      <c r="F30" s="7" t="s">
        <v>1</v>
      </c>
      <c r="G30" s="7" t="s">
        <v>1</v>
      </c>
      <c r="H30" s="7" t="s">
        <v>1</v>
      </c>
      <c r="I30" s="7" t="s">
        <v>1</v>
      </c>
      <c r="J30" s="7" t="s">
        <v>1</v>
      </c>
      <c r="K30" s="7" t="s">
        <v>1</v>
      </c>
      <c r="L30" s="7" t="s">
        <v>1</v>
      </c>
      <c r="M30" s="7" t="s">
        <v>1</v>
      </c>
      <c r="N30" s="7" t="s">
        <v>1</v>
      </c>
      <c r="O30" s="7" t="s">
        <v>1</v>
      </c>
      <c r="P30" s="8" t="s">
        <v>1</v>
      </c>
      <c r="Q30" s="12" t="s">
        <v>1</v>
      </c>
      <c r="R30" s="12" t="s">
        <v>1</v>
      </c>
      <c r="S30" s="12" t="s">
        <v>1</v>
      </c>
      <c r="T30" s="24">
        <f>T24+T28</f>
        <v>28342504084</v>
      </c>
      <c r="U30" s="12" t="s">
        <v>1</v>
      </c>
      <c r="V30" s="12" t="s">
        <v>1</v>
      </c>
      <c r="W30" s="12" t="s">
        <v>1</v>
      </c>
      <c r="X30" s="12" t="s">
        <v>1</v>
      </c>
      <c r="Y30" s="26">
        <f>Y24+Y28</f>
        <v>23499654107.810001</v>
      </c>
      <c r="Z30" s="12" t="s">
        <v>1</v>
      </c>
      <c r="AA30" s="12" t="s">
        <v>1</v>
      </c>
      <c r="AB30" s="6"/>
    </row>
    <row r="31" spans="1:28" ht="43.5" customHeight="1" x14ac:dyDescent="0.25">
      <c r="W31" s="19" t="s">
        <v>92</v>
      </c>
      <c r="X31" s="20">
        <f>X24/T24</f>
        <v>0.9375349040719394</v>
      </c>
      <c r="Y31" s="20">
        <f>Y24/T24</f>
        <v>0.85524814102619295</v>
      </c>
      <c r="Z31" s="20"/>
      <c r="AA31" s="20">
        <f>AA24/T24</f>
        <v>0.84273390856194363</v>
      </c>
      <c r="AB31" s="20"/>
    </row>
    <row r="32" spans="1:28" ht="26.25" customHeight="1" x14ac:dyDescent="0.25">
      <c r="S32" t="s">
        <v>39</v>
      </c>
      <c r="T32" s="23">
        <f>T29-T14-T15</f>
        <v>22437504084</v>
      </c>
      <c r="W32" s="18" t="s">
        <v>93</v>
      </c>
      <c r="X32" s="21">
        <f>X28/T28</f>
        <v>0.99999999892531366</v>
      </c>
      <c r="Y32" s="21">
        <f>Y28/T28</f>
        <v>5.9744032246504361E-2</v>
      </c>
      <c r="Z32" s="21"/>
      <c r="AA32" s="21">
        <f>AA28/T28</f>
        <v>5.8539308893565262E-2</v>
      </c>
      <c r="AB32" s="21"/>
    </row>
    <row r="33" spans="19:28" x14ac:dyDescent="0.25">
      <c r="S33" t="s">
        <v>65</v>
      </c>
      <c r="T33" s="25">
        <f>T14+T15</f>
        <v>5905000000</v>
      </c>
      <c r="X33" s="22"/>
      <c r="Y33" s="22">
        <f>Y30/T30</f>
        <v>0.82913118890846704</v>
      </c>
      <c r="Z33" s="22"/>
      <c r="AA33" s="22"/>
      <c r="AB33" s="22"/>
    </row>
    <row r="34" spans="19:28" x14ac:dyDescent="0.25">
      <c r="T34" s="25">
        <f>T32+T33</f>
        <v>28342504084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2019-01-22T14:56:31Z</dcterms:created>
  <dcterms:modified xsi:type="dcterms:W3CDTF">2022-06-17T16:49:03Z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