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2" i="1" l="1"/>
  <c r="Y32" i="1"/>
  <c r="X32" i="1"/>
  <c r="AA31" i="1"/>
  <c r="Y31" i="1"/>
  <c r="X31" i="1"/>
  <c r="AA28" i="1"/>
  <c r="Y28" i="1"/>
  <c r="X28" i="1"/>
  <c r="T28" i="1"/>
  <c r="AA23" i="1"/>
  <c r="Y23" i="1"/>
  <c r="X23" i="1"/>
  <c r="T23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<sst xmlns="http://schemas.openxmlformats.org/spreadsheetml/2006/main" count="405" uniqueCount="108">
  <si>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</si>
  <si>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</si>
  <si>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</si>
  <si>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</si>
  <si>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</si>
  <si>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Enero-Agosto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</si>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</sst>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3" fillId="2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O1" workbookViewId="0">
      <pane xSplit="6270" ySplit="1680" topLeftCell="T16" activePane="bottomRight"/>
      <selection activeCell="Q1" sqref="Q1"/>
      <selection pane="topRight" activeCell="R1" sqref="R1"/>
      <selection pane="bottomLeft" activeCell="O28" sqref="A28:XFD28"/>
      <selection pane="bottomRight" activeCell="Z35" sqref="Z35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45169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9150150000</v>
      </c>
      <c r="W5" s="9">
        <v>710850000</v>
      </c>
      <c r="X5" s="9">
        <v>6377675763</v>
      </c>
      <c r="Y5" s="9">
        <v>6377675763</v>
      </c>
      <c r="Z5" s="9">
        <v>6373847901</v>
      </c>
      <c r="AA5" s="9">
        <v>6373847901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3714000000</v>
      </c>
      <c r="W6" s="9">
        <v>89000000</v>
      </c>
      <c r="X6" s="9">
        <v>2325539366</v>
      </c>
      <c r="Y6" s="9">
        <v>2255773866</v>
      </c>
      <c r="Z6" s="9">
        <v>2255773866</v>
      </c>
      <c r="AA6" s="9">
        <v>2254624066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1212000000</v>
      </c>
      <c r="W7" s="9">
        <v>185000000</v>
      </c>
      <c r="X7" s="9">
        <v>740580776</v>
      </c>
      <c r="Y7" s="9">
        <v>740580776</v>
      </c>
      <c r="Z7" s="9">
        <v>740580776</v>
      </c>
      <c r="AA7" s="9">
        <v>740580776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4425194888.5799999</v>
      </c>
      <c r="W8" s="9">
        <v>369805111.42000002</v>
      </c>
      <c r="X8" s="9">
        <v>3802041386.29</v>
      </c>
      <c r="Y8" s="9">
        <v>1837579575.77</v>
      </c>
      <c r="Z8" s="9">
        <v>1837579575.77</v>
      </c>
      <c r="AA8" s="9">
        <v>1837579575.77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6996402344.4399996</v>
      </c>
      <c r="W9" s="9">
        <v>1839597655.5599999</v>
      </c>
      <c r="X9" s="9">
        <v>3314763759.6100001</v>
      </c>
      <c r="Y9" s="9">
        <v>2088533102.3399999</v>
      </c>
      <c r="Z9" s="9">
        <v>2088533102.3399999</v>
      </c>
      <c r="AA9" s="9">
        <v>2088533102.3399999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1233769034.21</v>
      </c>
      <c r="W10" s="9">
        <v>2414230965.79</v>
      </c>
      <c r="X10" s="13">
        <v>989840072.00999999</v>
      </c>
      <c r="Y10" s="9">
        <v>834239822.00999999</v>
      </c>
      <c r="Z10" s="9">
        <v>834239822.00999999</v>
      </c>
      <c r="AA10" s="9">
        <v>834239822.00999999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20196724.539999999</v>
      </c>
      <c r="W11" s="9">
        <v>279803275.45999998</v>
      </c>
      <c r="X11" s="13">
        <v>20196724.539999999</v>
      </c>
      <c r="Y11" s="9">
        <v>20196724.539999999</v>
      </c>
      <c r="Z11" s="9">
        <v>20196724.539999999</v>
      </c>
      <c r="AA11" s="9">
        <v>20196724.539999999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1016283308</v>
      </c>
      <c r="Y12" s="9">
        <v>1016283308</v>
      </c>
      <c r="Z12" s="9">
        <v>1016283308</v>
      </c>
      <c r="AA12" s="9">
        <v>1016283308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2918705.59</v>
      </c>
      <c r="Y13" s="9">
        <v>2918705.59</v>
      </c>
      <c r="Z13" s="9">
        <v>2918705.59</v>
      </c>
      <c r="AA13" s="9">
        <v>2918705.59</v>
      </c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950000000</v>
      </c>
      <c r="W14" s="9">
        <v>223000000</v>
      </c>
      <c r="X14" s="9">
        <v>758997439</v>
      </c>
      <c r="Y14" s="9">
        <v>758997439</v>
      </c>
      <c r="Z14" s="9">
        <v>758997439</v>
      </c>
      <c r="AA14" s="9">
        <v>758997439</v>
      </c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36965573</v>
      </c>
      <c r="Y15" s="9">
        <v>36965573</v>
      </c>
      <c r="Z15" s="9">
        <v>36965573</v>
      </c>
      <c r="AA15" s="9">
        <v>36965573</v>
      </c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100000000</v>
      </c>
      <c r="W18" s="9">
        <v>291000000</v>
      </c>
      <c r="X18" s="9">
        <v>27773941</v>
      </c>
      <c r="Y18" s="9">
        <v>27773941</v>
      </c>
      <c r="Z18" s="9">
        <v>27773941</v>
      </c>
      <c r="AA18" s="9">
        <v>27773941</v>
      </c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105500000</v>
      </c>
      <c r="W19" s="9">
        <v>1500000</v>
      </c>
      <c r="X19" s="9">
        <v>87203537.790000007</v>
      </c>
      <c r="Y19" s="9">
        <v>87155764.790000007</v>
      </c>
      <c r="Z19" s="9">
        <v>87155764.790000007</v>
      </c>
      <c r="AA19" s="9">
        <v>87155764.790000007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237085</v>
      </c>
      <c r="W21" s="9">
        <v>6762915</v>
      </c>
      <c r="X21" s="9">
        <v>237085</v>
      </c>
      <c r="Y21" s="9">
        <v>237085</v>
      </c>
      <c r="Z21" s="9">
        <v>237085</v>
      </c>
      <c r="AA21" s="9">
        <v>237085</v>
      </c>
    </row>
    <row r="22" spans="1:27" ht="22.5" x14ac:dyDescent="0.2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273643598</v>
      </c>
      <c r="R22" s="9">
        <v>0</v>
      </c>
      <c r="S22" s="9">
        <v>0</v>
      </c>
      <c r="T22" s="9">
        <v>273643598</v>
      </c>
      <c r="U22" s="9">
        <v>0</v>
      </c>
      <c r="V22" s="9">
        <v>0</v>
      </c>
      <c r="W22" s="9">
        <v>273643598</v>
      </c>
      <c r="X22" s="9">
        <v>0</v>
      </c>
      <c r="Y22" s="9">
        <v>0</v>
      </c>
      <c r="Z22" s="9">
        <v>0</v>
      </c>
      <c r="AA22" s="9">
        <v>0</v>
      </c>
    </row>
    <row r="23" spans="1:27" x14ac:dyDescent="0.25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4">
        <f>SUM(T5:T22)</f>
        <v>36844643598</v>
      </c>
      <c r="U23" s="14"/>
      <c r="V23" s="14"/>
      <c r="W23" s="14"/>
      <c r="X23" s="14">
        <f>SUM(X5:X22)</f>
        <v>19501017436.830002</v>
      </c>
      <c r="Y23" s="14">
        <f>SUM(Y5:Y22)</f>
        <v>16084911446.040003</v>
      </c>
      <c r="Z23" s="14"/>
      <c r="AA23" s="14">
        <f>SUM(AA5:AA22)</f>
        <v>16079933784.040003</v>
      </c>
    </row>
    <row r="24" spans="1:27" ht="33.75" x14ac:dyDescent="0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38</v>
      </c>
      <c r="N24" s="6" t="s">
        <v>39</v>
      </c>
      <c r="O24" s="6" t="s">
        <v>40</v>
      </c>
      <c r="P24" s="7" t="s">
        <v>95</v>
      </c>
      <c r="Q24" s="9">
        <v>400000000</v>
      </c>
      <c r="R24" s="9">
        <v>0</v>
      </c>
      <c r="S24" s="9">
        <v>0</v>
      </c>
      <c r="T24" s="9">
        <v>400000000</v>
      </c>
      <c r="U24" s="9">
        <v>0</v>
      </c>
      <c r="V24" s="9">
        <v>400000000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</row>
    <row r="25" spans="1:27" ht="56.25" x14ac:dyDescent="0.25">
      <c r="A25" s="6" t="s">
        <v>33</v>
      </c>
      <c r="B25" s="7" t="s">
        <v>34</v>
      </c>
      <c r="C25" s="8" t="s">
        <v>96</v>
      </c>
      <c r="D25" s="6" t="s">
        <v>91</v>
      </c>
      <c r="E25" s="6" t="s">
        <v>92</v>
      </c>
      <c r="F25" s="6" t="s">
        <v>93</v>
      </c>
      <c r="G25" s="6" t="s">
        <v>97</v>
      </c>
      <c r="H25" s="6"/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98</v>
      </c>
      <c r="Q25" s="9">
        <v>5555000000</v>
      </c>
      <c r="R25" s="9">
        <v>0</v>
      </c>
      <c r="S25" s="9">
        <v>0</v>
      </c>
      <c r="T25" s="9">
        <v>5555000000</v>
      </c>
      <c r="U25" s="9">
        <v>0</v>
      </c>
      <c r="V25" s="9">
        <v>5493904012</v>
      </c>
      <c r="W25" s="9">
        <v>61095988</v>
      </c>
      <c r="X25" s="9">
        <v>213904012</v>
      </c>
      <c r="Y25" s="9">
        <v>174106305</v>
      </c>
      <c r="Z25" s="9">
        <v>174106305</v>
      </c>
      <c r="AA25" s="9">
        <v>174106305</v>
      </c>
    </row>
    <row r="26" spans="1:27" ht="56.25" x14ac:dyDescent="0.25">
      <c r="A26" s="6" t="s">
        <v>33</v>
      </c>
      <c r="B26" s="7" t="s">
        <v>34</v>
      </c>
      <c r="C26" s="8" t="s">
        <v>99</v>
      </c>
      <c r="D26" s="6" t="s">
        <v>91</v>
      </c>
      <c r="E26" s="6" t="s">
        <v>92</v>
      </c>
      <c r="F26" s="6" t="s">
        <v>93</v>
      </c>
      <c r="G26" s="6" t="s">
        <v>100</v>
      </c>
      <c r="H26" s="6" t="s">
        <v>1</v>
      </c>
      <c r="I26" s="6" t="s">
        <v>1</v>
      </c>
      <c r="J26" s="6" t="s">
        <v>1</v>
      </c>
      <c r="K26" s="6" t="s">
        <v>1</v>
      </c>
      <c r="L26" s="6" t="s">
        <v>1</v>
      </c>
      <c r="M26" s="6" t="s">
        <v>38</v>
      </c>
      <c r="N26" s="6" t="s">
        <v>39</v>
      </c>
      <c r="O26" s="6" t="s">
        <v>40</v>
      </c>
      <c r="P26" s="7" t="s">
        <v>101</v>
      </c>
      <c r="Q26" s="9">
        <v>4180000000</v>
      </c>
      <c r="R26" s="9">
        <v>0</v>
      </c>
      <c r="S26" s="9">
        <v>0</v>
      </c>
      <c r="T26" s="9">
        <v>4180000000</v>
      </c>
      <c r="U26" s="9">
        <v>0</v>
      </c>
      <c r="V26" s="9">
        <v>3835000000</v>
      </c>
      <c r="W26" s="9">
        <v>345000000</v>
      </c>
      <c r="X26" s="9">
        <v>0</v>
      </c>
      <c r="Y26" s="9">
        <v>0</v>
      </c>
      <c r="Z26" s="9">
        <v>0</v>
      </c>
      <c r="AA26" s="9">
        <v>0</v>
      </c>
    </row>
    <row r="27" spans="1:27" ht="56.25" x14ac:dyDescent="0.25">
      <c r="A27" s="6" t="s">
        <v>33</v>
      </c>
      <c r="B27" s="7" t="s">
        <v>34</v>
      </c>
      <c r="C27" s="8" t="s">
        <v>102</v>
      </c>
      <c r="D27" s="6" t="s">
        <v>91</v>
      </c>
      <c r="E27" s="6" t="s">
        <v>103</v>
      </c>
      <c r="F27" s="6" t="s">
        <v>93</v>
      </c>
      <c r="G27" s="6" t="s">
        <v>104</v>
      </c>
      <c r="H27" s="6"/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105</v>
      </c>
      <c r="Q27" s="9">
        <v>1000000000</v>
      </c>
      <c r="R27" s="9">
        <v>0</v>
      </c>
      <c r="S27" s="9">
        <v>0</v>
      </c>
      <c r="T27" s="9">
        <v>1000000000</v>
      </c>
      <c r="U27" s="9">
        <v>0</v>
      </c>
      <c r="V27" s="9">
        <v>484200000</v>
      </c>
      <c r="W27" s="9">
        <v>515800000</v>
      </c>
      <c r="X27" s="9">
        <v>430020223</v>
      </c>
      <c r="Y27" s="9">
        <v>219600000</v>
      </c>
      <c r="Z27" s="9">
        <v>219600000</v>
      </c>
      <c r="AA27" s="9">
        <v>219600000</v>
      </c>
    </row>
    <row r="28" spans="1:27" x14ac:dyDescent="0.25">
      <c r="A28" s="6"/>
      <c r="B28" s="7"/>
      <c r="C28" s="8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  <c r="Q28" s="9"/>
      <c r="R28" s="9"/>
      <c r="S28" s="9"/>
      <c r="T28" s="15">
        <f>SUM(T24:T27)</f>
        <v>11135000000</v>
      </c>
      <c r="U28" s="15"/>
      <c r="V28" s="15"/>
      <c r="W28" s="15"/>
      <c r="X28" s="15">
        <f>SUM(X24:X27)</f>
        <v>643924235</v>
      </c>
      <c r="Y28" s="15">
        <f>SUM(Y24:Y27)</f>
        <v>393706305</v>
      </c>
      <c r="Z28" s="15"/>
      <c r="AA28" s="15">
        <f>SUM(AA24:AA27)</f>
        <v>393706305</v>
      </c>
    </row>
    <row r="29" spans="1:27" x14ac:dyDescent="0.25">
      <c r="A29" s="6" t="s">
        <v>1</v>
      </c>
      <c r="B29" s="7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9">
        <v>47979643598</v>
      </c>
      <c r="R29" s="9">
        <v>0</v>
      </c>
      <c r="S29" s="9">
        <v>0</v>
      </c>
      <c r="T29" s="9">
        <v>47979643598</v>
      </c>
      <c r="U29" s="9">
        <v>0</v>
      </c>
      <c r="V29" s="9">
        <v>39691554088.769997</v>
      </c>
      <c r="W29" s="9">
        <v>8288089509.2299995</v>
      </c>
      <c r="X29" s="9">
        <v>20144941671.830002</v>
      </c>
      <c r="Y29" s="9">
        <v>16478617751.040001</v>
      </c>
      <c r="Z29" s="9">
        <v>16474789889.040001</v>
      </c>
      <c r="AA29" s="9">
        <v>16473640089.040001</v>
      </c>
    </row>
    <row r="30" spans="1:27" x14ac:dyDescent="0.25">
      <c r="A30" s="6" t="s">
        <v>1</v>
      </c>
      <c r="B30" s="10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11" t="s">
        <v>1</v>
      </c>
      <c r="R30" s="11" t="s">
        <v>1</v>
      </c>
      <c r="S30" s="11" t="s">
        <v>1</v>
      </c>
      <c r="T30" s="11" t="s">
        <v>1</v>
      </c>
      <c r="U30" s="11" t="s">
        <v>1</v>
      </c>
      <c r="V30" s="11" t="s">
        <v>1</v>
      </c>
      <c r="W30" s="11" t="s">
        <v>1</v>
      </c>
      <c r="X30" s="11" t="s">
        <v>1</v>
      </c>
      <c r="Y30" s="11" t="s">
        <v>1</v>
      </c>
      <c r="Z30" s="11" t="s">
        <v>1</v>
      </c>
      <c r="AA30" s="11" t="s">
        <v>1</v>
      </c>
    </row>
    <row r="31" spans="1:27" ht="33.950000000000003" customHeight="1" x14ac:dyDescent="0.25">
      <c r="W31" s="16" t="s">
        <v>106</v>
      </c>
      <c r="X31" s="18">
        <f>X23/T23</f>
        <v>0.52927686449078737</v>
      </c>
      <c r="Y31" s="18">
        <f>Y23/T23</f>
        <v>0.43656037554704757</v>
      </c>
      <c r="Z31" s="18"/>
      <c r="AA31" s="18">
        <f>AA23/T23</f>
        <v>0.43642527688645777</v>
      </c>
    </row>
    <row r="32" spans="1:27" x14ac:dyDescent="0.25">
      <c r="W32" s="17" t="s">
        <v>107</v>
      </c>
      <c r="X32" s="19">
        <f>X28/T28</f>
        <v>5.7828849124382575E-2</v>
      </c>
      <c r="Y32" s="19">
        <f>Y28/T28</f>
        <v>3.5357548720251458E-2</v>
      </c>
      <c r="Z32" s="19"/>
      <c r="AA32" s="19">
        <f>AA28/T28</f>
        <v>3.5357548720251458E-2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2023-09-01T15:53:49Z</dcterms:created>
  <dcterms:modified xsi:type="dcterms:W3CDTF">2023-09-06T17:31:43Z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