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Q28" i="1" l="1"/>
  <c r="AA32" i="1"/>
  <c r="AA31" i="1"/>
  <c r="Y32" i="1"/>
  <c r="Y31" i="1"/>
  <c r="X32" i="1"/>
  <c r="X31" i="1"/>
  <c r="AA28" i="1"/>
  <c r="AA23" i="1"/>
  <c r="Z28" i="1"/>
  <c r="Z23" i="1"/>
  <c r="Y28" i="1"/>
  <c r="Y23" i="1"/>
  <c r="X28" i="1"/>
  <c r="X23" i="1"/>
  <c r="T28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<sst xmlns="http://schemas.openxmlformats.org/spreadsheetml/2006/main" count="405" uniqueCount="108">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</sst>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P1" workbookViewId="0">
      <pane xSplit="5265" ySplit="1560" topLeftCell="T16" activePane="bottomLeft"/>
      <selection activeCell="U2" sqref="U2"/>
      <selection pane="bottomLeft" activeCell="Q29" sqref="Q29"/>
      <selection pane="topRight" activeCell="AD3" sqref="AD3"/>
      <selection pane="bottomRight" activeCell="U9" sqref="U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4.5703125" customWidth="1"/>
    <col min="30" max="30" width="18.1406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44957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9067000000</v>
      </c>
      <c r="W5" s="9">
        <v>794000000</v>
      </c>
      <c r="X5" s="9">
        <v>646809621</v>
      </c>
      <c r="Y5" s="9">
        <v>646809621</v>
      </c>
      <c r="Z5" s="9">
        <v>637220741</v>
      </c>
      <c r="AA5" s="9">
        <v>637220741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3674000000</v>
      </c>
      <c r="W6" s="9">
        <v>129000000</v>
      </c>
      <c r="X6" s="9">
        <v>264654625</v>
      </c>
      <c r="Y6" s="9">
        <v>264654625</v>
      </c>
      <c r="Z6" s="9">
        <v>264654625</v>
      </c>
      <c r="AA6" s="9">
        <v>264654625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1168000000</v>
      </c>
      <c r="W7" s="9">
        <v>229000000</v>
      </c>
      <c r="X7" s="9">
        <v>56771153</v>
      </c>
      <c r="Y7" s="9">
        <v>56771153</v>
      </c>
      <c r="Z7" s="9">
        <v>43490762</v>
      </c>
      <c r="AA7" s="9">
        <v>43490762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1871890037</v>
      </c>
      <c r="W8" s="9">
        <v>2923109963</v>
      </c>
      <c r="X8" s="9">
        <v>353786841.37</v>
      </c>
      <c r="Y8" s="9">
        <v>65466096.369999997</v>
      </c>
      <c r="Z8" s="9">
        <v>63640532.880000003</v>
      </c>
      <c r="AA8" s="9">
        <v>63640532.880000003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887436614</v>
      </c>
      <c r="W9" s="9">
        <v>7948563386</v>
      </c>
      <c r="X9" s="9">
        <v>597488684</v>
      </c>
      <c r="Y9" s="9">
        <v>175941687</v>
      </c>
      <c r="Z9" s="9">
        <v>175941687</v>
      </c>
      <c r="AA9" s="9">
        <v>175941687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143109943</v>
      </c>
      <c r="W10" s="9">
        <v>3504890057</v>
      </c>
      <c r="X10" s="9">
        <v>138359943</v>
      </c>
      <c r="Y10" s="9">
        <v>62746861</v>
      </c>
      <c r="Z10" s="9">
        <v>62746861</v>
      </c>
      <c r="AA10" s="9">
        <v>62746861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8000000</v>
      </c>
      <c r="W11" s="9">
        <v>292000000</v>
      </c>
      <c r="X11" s="9">
        <v>8000000</v>
      </c>
      <c r="Y11" s="9">
        <v>8000000</v>
      </c>
      <c r="Z11" s="9">
        <v>8000000</v>
      </c>
      <c r="AA11" s="9">
        <v>8000000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117102222</v>
      </c>
      <c r="Y12" s="9">
        <v>117102222</v>
      </c>
      <c r="Z12" s="9">
        <v>117102222</v>
      </c>
      <c r="AA12" s="9">
        <v>117102222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438498.69</v>
      </c>
      <c r="Y13" s="9">
        <v>438498.69</v>
      </c>
      <c r="Z13" s="9">
        <v>0</v>
      </c>
      <c r="AA13" s="9">
        <v>0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500000000</v>
      </c>
      <c r="W14" s="9">
        <v>673000000</v>
      </c>
      <c r="X14" s="9">
        <v>0</v>
      </c>
      <c r="Y14" s="9">
        <v>0</v>
      </c>
      <c r="Z14" s="9">
        <v>0</v>
      </c>
      <c r="AA14" s="9">
        <v>0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4979882</v>
      </c>
      <c r="Y15" s="9">
        <v>4979882</v>
      </c>
      <c r="Z15" s="9">
        <v>4979882</v>
      </c>
      <c r="AA15" s="9">
        <v>4979882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0</v>
      </c>
      <c r="Y18" s="9">
        <v>0</v>
      </c>
      <c r="Z18" s="9">
        <v>0</v>
      </c>
      <c r="AA18" s="9">
        <v>0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100000000</v>
      </c>
      <c r="W19" s="9">
        <v>7000000</v>
      </c>
      <c r="X19" s="9">
        <v>3096317.98</v>
      </c>
      <c r="Y19" s="9">
        <v>3096317.98</v>
      </c>
      <c r="Z19" s="9">
        <v>3021517.98</v>
      </c>
      <c r="AA19" s="9">
        <v>3021517.98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0</v>
      </c>
      <c r="W21" s="9">
        <v>7000000</v>
      </c>
      <c r="X21" s="9">
        <v>0</v>
      </c>
      <c r="Y21" s="9">
        <v>0</v>
      </c>
      <c r="Z21" s="9">
        <v>0</v>
      </c>
      <c r="AA21" s="9">
        <v>0</v>
      </c>
    </row>
    <row r="22" spans="1:27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36844643598</v>
      </c>
      <c r="U23" s="13"/>
      <c r="V23" s="13"/>
      <c r="W23" s="13"/>
      <c r="X23" s="13">
        <f>SUM(X5:X22)</f>
        <v>2191487788.04</v>
      </c>
      <c r="Y23" s="13">
        <f>SUM(Y5:Y22)</f>
        <v>1406006964.04</v>
      </c>
      <c r="Z23" s="13">
        <f>SUM(Z5:Z22)</f>
        <v>1380798830.8600001</v>
      </c>
      <c r="AA23" s="13">
        <f>SUM(AA5:AA22)</f>
        <v>1380798830.8600001</v>
      </c>
    </row>
    <row r="24" spans="1:27" ht="33.7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0</v>
      </c>
      <c r="W24" s="9">
        <v>400000000</v>
      </c>
      <c r="X24" s="9">
        <v>0</v>
      </c>
      <c r="Y24" s="9">
        <v>0</v>
      </c>
      <c r="Z24" s="9">
        <v>0</v>
      </c>
      <c r="AA24" s="9">
        <v>0</v>
      </c>
    </row>
    <row r="25" spans="1:27" ht="56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0</v>
      </c>
      <c r="W25" s="9">
        <v>5555000000</v>
      </c>
      <c r="X25" s="9">
        <v>0</v>
      </c>
      <c r="Y25" s="9">
        <v>0</v>
      </c>
      <c r="Z25" s="9">
        <v>0</v>
      </c>
      <c r="AA25" s="9">
        <v>0</v>
      </c>
    </row>
    <row r="26" spans="1:27" ht="56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0</v>
      </c>
      <c r="W26" s="9">
        <v>4180000000</v>
      </c>
      <c r="X26" s="9">
        <v>0</v>
      </c>
      <c r="Y26" s="9">
        <v>0</v>
      </c>
      <c r="Z26" s="9">
        <v>0</v>
      </c>
      <c r="AA26" s="9">
        <v>0</v>
      </c>
    </row>
    <row r="27" spans="1:27" ht="56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400200000</v>
      </c>
      <c r="W27" s="9">
        <v>599800000</v>
      </c>
      <c r="X27" s="9">
        <v>0</v>
      </c>
      <c r="Y27" s="9">
        <v>0</v>
      </c>
      <c r="Z27" s="9">
        <v>0</v>
      </c>
      <c r="AA27" s="9">
        <v>0</v>
      </c>
    </row>
    <row r="28" spans="1:27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>
        <f>SUM(Q24:Q27)</f>
        <v>11135000000</v>
      </c>
      <c r="R28" s="9"/>
      <c r="S28" s="9"/>
      <c r="T28" s="14">
        <f>SUM(T24:T27)</f>
        <v>11135000000</v>
      </c>
      <c r="U28" s="14"/>
      <c r="V28" s="14"/>
      <c r="W28" s="14"/>
      <c r="X28" s="14">
        <f>SUM(X24:X27)</f>
        <v>0</v>
      </c>
      <c r="Y28" s="14">
        <f>SUM(Y24:Y27)</f>
        <v>0</v>
      </c>
      <c r="Z28" s="14">
        <f>SUM(Z24:Z27)</f>
        <v>0</v>
      </c>
      <c r="AA28" s="14">
        <f>SUM(AA24:AA27)</f>
        <v>0</v>
      </c>
    </row>
    <row r="29" spans="1:27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0</v>
      </c>
      <c r="S29" s="9">
        <v>0</v>
      </c>
      <c r="T29" s="9">
        <v>47979643598</v>
      </c>
      <c r="U29" s="9">
        <v>0</v>
      </c>
      <c r="V29" s="9">
        <v>19490636594</v>
      </c>
      <c r="W29" s="9">
        <v>28489007004</v>
      </c>
      <c r="X29" s="9">
        <v>2191487788.04</v>
      </c>
      <c r="Y29" s="9">
        <v>1406006964.04</v>
      </c>
      <c r="Z29" s="9">
        <v>1380798830.8599999</v>
      </c>
      <c r="AA29" s="9">
        <v>1380798830.8599999</v>
      </c>
    </row>
    <row r="30" spans="1:27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>
      <c r="W31" s="16" t="s">
        <v>106</v>
      </c>
      <c r="X31" s="17">
        <f>X23/T23</f>
        <v>5.9479141987383972E-2</v>
      </c>
      <c r="Y31" s="17">
        <f>Y23/T23</f>
        <v>3.8160417003363846E-2</v>
      </c>
      <c r="Z31" s="17"/>
      <c r="AA31" s="17">
        <f>AA23/T23</f>
        <v>3.7476243383582429E-2</v>
      </c>
    </row>
    <row r="32" spans="1:27" ht="18.75" customHeight="1">
      <c r="W32" s="15" t="s">
        <v>107</v>
      </c>
      <c r="X32" s="18">
        <f>X28/T28</f>
        <v>0</v>
      </c>
      <c r="Y32" s="18">
        <f>Y28/T28</f>
        <v>0</v>
      </c>
      <c r="Z32" s="18"/>
      <c r="AA32" s="18">
        <f>AA28/T28</f>
        <v>0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2023-02-01T14:44:45Z</dcterms:created>
  <dcterms:modified xsi:type="dcterms:W3CDTF">2023-02-01T23:54:42Z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