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29" i="1" l="1"/>
  <c r="AA33" i="1" s="1"/>
  <c r="Z29" i="1"/>
  <c r="Z33" i="1" s="1"/>
  <c r="Y29" i="1"/>
  <c r="Y33" i="1" s="1"/>
  <c r="X29" i="1"/>
  <c r="X33" i="1" s="1"/>
  <c r="AA22" i="1"/>
  <c r="AA32" i="1" s="1"/>
  <c r="Z22" i="1"/>
  <c r="Z32" i="1" s="1"/>
  <c r="Y22" i="1"/>
  <c r="Y32" i="1" s="1"/>
  <c r="Y35" i="1" s="1"/>
  <c r="X22" i="1"/>
  <c r="X32" i="1" s="1"/>
  <c r="X35" i="1" s="1"/>
  <c r="T29" i="1"/>
  <c r="T22" i="1"/>
</calcChain>
</file>

<file path=xl/sharedStrings.xml><?xml version="1.0" encoding="utf-8"?>
<sst xmlns="http://schemas.openxmlformats.org/spreadsheetml/2006/main" count="405" uniqueCount="108">
  <si>
    <t>Año Fiscal:</t>
  </si>
  <si>
    <t/>
  </si>
  <si>
    <t>Vigencia:</t>
  </si>
  <si>
    <t>Actual</t>
  </si>
  <si>
    <t>Periodo:</t>
  </si>
  <si>
    <t>Enero-Octubre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</si>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</sst>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C00000"/>
      <name val="Times New Roman"/>
      <family val="1"/>
    </font>
    <font>
      <b/>
      <sz val="8"/>
      <color theme="3" tint="-0.249977111117893"/>
      <name val="Times New Roman"/>
      <family val="1"/>
    </font>
    <font>
      <b/>
      <sz val="11"/>
      <color rgb="FFC00000"/>
      <name val="Calibri"/>
      <family val="2"/>
    </font>
    <font>
      <b/>
      <sz val="11"/>
      <color rgb="FF00206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0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  <xf numFmtId="165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showGridLines="0" tabSelected="1" topLeftCell="P1" workbookViewId="0">
      <pane xSplit="5175" ySplit="1680" topLeftCell="V1" activePane="bottomRight"/>
      <selection activeCell="AD2" sqref="AD2"/>
      <selection pane="topRight" activeCell="AC1" sqref="AC1:AE1048576"/>
      <selection pane="bottomLeft" activeCell="P29" sqref="A29:XFD29"/>
      <selection pane="bottomRight" activeCell="AF6" sqref="AF6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3.140625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45230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9861000000</v>
      </c>
      <c r="R5" s="9">
        <v>780000000</v>
      </c>
      <c r="S5" s="9">
        <v>0</v>
      </c>
      <c r="T5" s="9">
        <v>10641000000</v>
      </c>
      <c r="U5" s="9">
        <v>0</v>
      </c>
      <c r="V5" s="9">
        <v>9152150000</v>
      </c>
      <c r="W5" s="9">
        <v>1488850000</v>
      </c>
      <c r="X5" s="9">
        <v>7806226019</v>
      </c>
      <c r="Y5" s="9">
        <v>7804892003</v>
      </c>
      <c r="Z5" s="9">
        <v>7804892003</v>
      </c>
      <c r="AA5" s="9">
        <v>7804892003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3803000000</v>
      </c>
      <c r="R6" s="9">
        <v>70000000</v>
      </c>
      <c r="S6" s="9">
        <v>0</v>
      </c>
      <c r="T6" s="9">
        <v>3873000000</v>
      </c>
      <c r="U6" s="9">
        <v>0</v>
      </c>
      <c r="V6" s="9">
        <v>3714000000</v>
      </c>
      <c r="W6" s="9">
        <v>159000000</v>
      </c>
      <c r="X6" s="9">
        <v>3099963591</v>
      </c>
      <c r="Y6" s="9">
        <v>3099963591</v>
      </c>
      <c r="Z6" s="9">
        <v>3002382235</v>
      </c>
      <c r="AA6" s="9">
        <v>3002382235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1397000000</v>
      </c>
      <c r="R7" s="9">
        <v>0</v>
      </c>
      <c r="S7" s="9">
        <v>0</v>
      </c>
      <c r="T7" s="9">
        <v>1397000000</v>
      </c>
      <c r="U7" s="9">
        <v>0</v>
      </c>
      <c r="V7" s="9">
        <v>1232000000</v>
      </c>
      <c r="W7" s="9">
        <v>165000000</v>
      </c>
      <c r="X7" s="9">
        <v>934914203</v>
      </c>
      <c r="Y7" s="9">
        <v>934914203</v>
      </c>
      <c r="Z7" s="9">
        <v>934914203</v>
      </c>
      <c r="AA7" s="9">
        <v>934914203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4795000000</v>
      </c>
      <c r="R8" s="9">
        <v>0</v>
      </c>
      <c r="S8" s="9">
        <v>0</v>
      </c>
      <c r="T8" s="9">
        <v>4795000000</v>
      </c>
      <c r="U8" s="9">
        <v>0</v>
      </c>
      <c r="V8" s="9">
        <v>4533410225.5100002</v>
      </c>
      <c r="W8" s="9">
        <v>261589774.49000001</v>
      </c>
      <c r="X8" s="9">
        <v>4128529963.5500002</v>
      </c>
      <c r="Y8" s="9">
        <v>3269322116.8099999</v>
      </c>
      <c r="Z8" s="9">
        <v>3269322116.8099999</v>
      </c>
      <c r="AA8" s="9">
        <v>3269322116.8099999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8836000000</v>
      </c>
      <c r="R9" s="9">
        <v>0</v>
      </c>
      <c r="S9" s="9">
        <v>0</v>
      </c>
      <c r="T9" s="9">
        <v>8836000000</v>
      </c>
      <c r="U9" s="9">
        <v>0</v>
      </c>
      <c r="V9" s="9">
        <v>7369228360.3199997</v>
      </c>
      <c r="W9" s="9">
        <v>1466771639.6800001</v>
      </c>
      <c r="X9" s="9">
        <v>5093429039.5</v>
      </c>
      <c r="Y9" s="9">
        <v>2982208534.02</v>
      </c>
      <c r="Z9" s="9">
        <v>2979689955.02</v>
      </c>
      <c r="AA9" s="9">
        <v>2979689955.02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3648000000</v>
      </c>
      <c r="R10" s="9">
        <v>0</v>
      </c>
      <c r="S10" s="9">
        <v>0</v>
      </c>
      <c r="T10" s="9">
        <v>3648000000</v>
      </c>
      <c r="U10" s="9">
        <v>0</v>
      </c>
      <c r="V10" s="9">
        <v>1717772048.1800001</v>
      </c>
      <c r="W10" s="9">
        <v>1930227951.8199999</v>
      </c>
      <c r="X10" s="9">
        <v>1386386811.98</v>
      </c>
      <c r="Y10" s="9">
        <v>1209194135.98</v>
      </c>
      <c r="Z10" s="9">
        <v>1209194135.98</v>
      </c>
      <c r="AA10" s="9">
        <v>1209194135.98</v>
      </c>
    </row>
    <row r="11" spans="1:27" ht="22.5" x14ac:dyDescent="0.2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</v>
      </c>
      <c r="R11" s="9">
        <v>0</v>
      </c>
      <c r="S11" s="9">
        <v>0</v>
      </c>
      <c r="T11" s="9">
        <v>300000000</v>
      </c>
      <c r="U11" s="9">
        <v>0</v>
      </c>
      <c r="V11" s="9">
        <v>22268104.539999999</v>
      </c>
      <c r="W11" s="9">
        <v>277731895.45999998</v>
      </c>
      <c r="X11" s="9">
        <v>22268104.539999999</v>
      </c>
      <c r="Y11" s="9">
        <v>22268104.539999999</v>
      </c>
      <c r="Z11" s="9">
        <v>22268104.539999999</v>
      </c>
      <c r="AA11" s="9">
        <v>22268104.539999999</v>
      </c>
    </row>
    <row r="12" spans="1:27" ht="22.5" x14ac:dyDescent="0.2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1472000000</v>
      </c>
      <c r="R12" s="9">
        <v>120000000</v>
      </c>
      <c r="S12" s="9">
        <v>0</v>
      </c>
      <c r="T12" s="9">
        <v>1592000000</v>
      </c>
      <c r="U12" s="9">
        <v>0</v>
      </c>
      <c r="V12" s="9">
        <v>1472000000</v>
      </c>
      <c r="W12" s="9">
        <v>120000000</v>
      </c>
      <c r="X12" s="9">
        <v>1236757644</v>
      </c>
      <c r="Y12" s="9">
        <v>1236757644</v>
      </c>
      <c r="Z12" s="9">
        <v>1236757644</v>
      </c>
      <c r="AA12" s="9">
        <v>1236757644</v>
      </c>
    </row>
    <row r="13" spans="1:27" ht="22.5" x14ac:dyDescent="0.2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26000000</v>
      </c>
      <c r="R13" s="9">
        <v>0</v>
      </c>
      <c r="S13" s="9">
        <v>0</v>
      </c>
      <c r="T13" s="9">
        <v>26000000</v>
      </c>
      <c r="U13" s="9">
        <v>0</v>
      </c>
      <c r="V13" s="9">
        <v>26000000</v>
      </c>
      <c r="W13" s="9">
        <v>0</v>
      </c>
      <c r="X13" s="9">
        <v>3910788.35</v>
      </c>
      <c r="Y13" s="9">
        <v>3910788.35</v>
      </c>
      <c r="Z13" s="9">
        <v>3910788.35</v>
      </c>
      <c r="AA13" s="9">
        <v>3910788.35</v>
      </c>
    </row>
    <row r="14" spans="1:27" ht="22.5" x14ac:dyDescent="0.2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1173000000</v>
      </c>
      <c r="R14" s="9">
        <v>0</v>
      </c>
      <c r="S14" s="9">
        <v>0</v>
      </c>
      <c r="T14" s="9">
        <v>1173000000</v>
      </c>
      <c r="U14" s="9">
        <v>0</v>
      </c>
      <c r="V14" s="9">
        <v>950000000</v>
      </c>
      <c r="W14" s="9">
        <v>223000000</v>
      </c>
      <c r="X14" s="9">
        <v>758009972</v>
      </c>
      <c r="Y14" s="9">
        <v>758009972</v>
      </c>
      <c r="Z14" s="9">
        <v>758009972</v>
      </c>
      <c r="AA14" s="9">
        <v>758009972</v>
      </c>
    </row>
    <row r="15" spans="1:27" ht="33.75" x14ac:dyDescent="0.2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73000000</v>
      </c>
      <c r="R15" s="9">
        <v>0</v>
      </c>
      <c r="S15" s="9">
        <v>0</v>
      </c>
      <c r="T15" s="9">
        <v>73000000</v>
      </c>
      <c r="U15" s="9">
        <v>0</v>
      </c>
      <c r="V15" s="9">
        <v>73000000</v>
      </c>
      <c r="W15" s="9">
        <v>0</v>
      </c>
      <c r="X15" s="9">
        <v>36321497</v>
      </c>
      <c r="Y15" s="9">
        <v>36321497</v>
      </c>
      <c r="Z15" s="9">
        <v>36321497</v>
      </c>
      <c r="AA15" s="9">
        <v>36321497</v>
      </c>
    </row>
    <row r="16" spans="1:27" ht="22.5" x14ac:dyDescent="0.2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9660640</v>
      </c>
      <c r="W16" s="9">
        <v>15339360</v>
      </c>
      <c r="X16" s="9">
        <v>9660640</v>
      </c>
      <c r="Y16" s="9">
        <v>0</v>
      </c>
      <c r="Z16" s="9">
        <v>0</v>
      </c>
      <c r="AA16" s="9">
        <v>0</v>
      </c>
    </row>
    <row r="17" spans="1:27" ht="22.5" x14ac:dyDescent="0.2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5800000</v>
      </c>
      <c r="W17" s="9">
        <v>544200000</v>
      </c>
      <c r="X17" s="9">
        <v>0</v>
      </c>
      <c r="Y17" s="9">
        <v>0</v>
      </c>
      <c r="Z17" s="9">
        <v>0</v>
      </c>
      <c r="AA17" s="9">
        <v>0</v>
      </c>
    </row>
    <row r="18" spans="1:27" ht="22.5" x14ac:dyDescent="0.2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120000000</v>
      </c>
      <c r="T18" s="9">
        <v>271000000</v>
      </c>
      <c r="U18" s="9">
        <v>0</v>
      </c>
      <c r="V18" s="9">
        <v>100000000</v>
      </c>
      <c r="W18" s="9">
        <v>171000000</v>
      </c>
      <c r="X18" s="9">
        <v>27773941</v>
      </c>
      <c r="Y18" s="9">
        <v>27773941</v>
      </c>
      <c r="Z18" s="9">
        <v>27773941</v>
      </c>
      <c r="AA18" s="9">
        <v>27773941</v>
      </c>
    </row>
    <row r="19" spans="1:27" ht="22.5" x14ac:dyDescent="0.2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107000000</v>
      </c>
      <c r="R19" s="9">
        <v>0</v>
      </c>
      <c r="S19" s="9">
        <v>0</v>
      </c>
      <c r="T19" s="9">
        <v>107000000</v>
      </c>
      <c r="U19" s="9">
        <v>0</v>
      </c>
      <c r="V19" s="9">
        <v>107000000</v>
      </c>
      <c r="W19" s="9">
        <v>0</v>
      </c>
      <c r="X19" s="9">
        <v>90801384.5</v>
      </c>
      <c r="Y19" s="9">
        <v>90173734.5</v>
      </c>
      <c r="Z19" s="9">
        <v>90173734.5</v>
      </c>
      <c r="AA19" s="9">
        <v>90173734.5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107000000</v>
      </c>
      <c r="R20" s="9">
        <v>0</v>
      </c>
      <c r="S20" s="9">
        <v>0</v>
      </c>
      <c r="T20" s="9">
        <v>107000000</v>
      </c>
      <c r="U20" s="9">
        <v>0</v>
      </c>
      <c r="V20" s="9">
        <v>0</v>
      </c>
      <c r="W20" s="9">
        <v>107000000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 x14ac:dyDescent="0.2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7000000</v>
      </c>
      <c r="R21" s="9">
        <v>0</v>
      </c>
      <c r="S21" s="9">
        <v>0</v>
      </c>
      <c r="T21" s="9">
        <v>7000000</v>
      </c>
      <c r="U21" s="9">
        <v>0</v>
      </c>
      <c r="V21" s="9">
        <v>1391633</v>
      </c>
      <c r="W21" s="9">
        <v>5608367</v>
      </c>
      <c r="X21" s="9">
        <v>1385744</v>
      </c>
      <c r="Y21" s="9">
        <v>1385744</v>
      </c>
      <c r="Z21" s="9">
        <v>1385744</v>
      </c>
      <c r="AA21" s="9">
        <v>1385744</v>
      </c>
    </row>
    <row r="22" spans="1:27" ht="21.75" customHeight="1" x14ac:dyDescent="0.25">
      <c r="A22" s="6"/>
      <c r="B22" s="7"/>
      <c r="C22" s="8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7"/>
      <c r="Q22" s="9"/>
      <c r="R22" s="9"/>
      <c r="S22" s="9"/>
      <c r="T22" s="13">
        <f>SUM(T5:T21)</f>
        <v>37421000000</v>
      </c>
      <c r="U22" s="13"/>
      <c r="V22" s="13"/>
      <c r="W22" s="13"/>
      <c r="X22" s="13">
        <f>SUM(X5:X21)</f>
        <v>24636339343.419998</v>
      </c>
      <c r="Y22" s="13">
        <f>SUM(Y5:Y21)</f>
        <v>21477096009.199997</v>
      </c>
      <c r="Z22" s="13">
        <f>SUM(Z5:Z21)</f>
        <v>21376996074.199997</v>
      </c>
      <c r="AA22" s="13">
        <f>SUM(AA5:AA21)</f>
        <v>21376996074.199997</v>
      </c>
    </row>
    <row r="23" spans="1:27" ht="22.5" x14ac:dyDescent="0.25">
      <c r="A23" s="6" t="s">
        <v>33</v>
      </c>
      <c r="B23" s="7" t="s">
        <v>34</v>
      </c>
      <c r="C23" s="8" t="s">
        <v>87</v>
      </c>
      <c r="D23" s="6" t="s">
        <v>88</v>
      </c>
      <c r="E23" s="6" t="s">
        <v>39</v>
      </c>
      <c r="F23" s="6" t="s">
        <v>51</v>
      </c>
      <c r="G23" s="6" t="s">
        <v>37</v>
      </c>
      <c r="H23" s="6"/>
      <c r="I23" s="6"/>
      <c r="J23" s="6"/>
      <c r="K23" s="6"/>
      <c r="L23" s="6"/>
      <c r="M23" s="6" t="s">
        <v>38</v>
      </c>
      <c r="N23" s="6" t="s">
        <v>81</v>
      </c>
      <c r="O23" s="6" t="s">
        <v>40</v>
      </c>
      <c r="P23" s="7" t="s">
        <v>89</v>
      </c>
      <c r="Q23" s="9">
        <v>273643598</v>
      </c>
      <c r="R23" s="9">
        <v>0</v>
      </c>
      <c r="S23" s="9">
        <v>0</v>
      </c>
      <c r="T23" s="9">
        <v>273643598</v>
      </c>
      <c r="U23" s="9">
        <v>0</v>
      </c>
      <c r="V23" s="9">
        <v>273643598</v>
      </c>
      <c r="W23" s="9">
        <v>0</v>
      </c>
      <c r="X23" s="9">
        <v>273643598</v>
      </c>
      <c r="Y23" s="9">
        <v>273643598</v>
      </c>
      <c r="Z23" s="9">
        <v>273643598</v>
      </c>
      <c r="AA23" s="9">
        <v>273643598</v>
      </c>
    </row>
    <row r="24" spans="1:27" x14ac:dyDescent="0.25">
      <c r="A24" s="6"/>
      <c r="B24" s="7"/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7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 ht="33.75" x14ac:dyDescent="0.25">
      <c r="A25" s="6" t="s">
        <v>33</v>
      </c>
      <c r="B25" s="7" t="s">
        <v>34</v>
      </c>
      <c r="C25" s="8" t="s">
        <v>90</v>
      </c>
      <c r="D25" s="6" t="s">
        <v>91</v>
      </c>
      <c r="E25" s="6" t="s">
        <v>92</v>
      </c>
      <c r="F25" s="6" t="s">
        <v>93</v>
      </c>
      <c r="G25" s="6" t="s">
        <v>94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39</v>
      </c>
      <c r="O25" s="6" t="s">
        <v>40</v>
      </c>
      <c r="P25" s="7" t="s">
        <v>95</v>
      </c>
      <c r="Q25" s="9">
        <v>400000000</v>
      </c>
      <c r="R25" s="9">
        <v>0</v>
      </c>
      <c r="S25" s="9">
        <v>0</v>
      </c>
      <c r="T25" s="9">
        <v>400000000</v>
      </c>
      <c r="U25" s="9">
        <v>0</v>
      </c>
      <c r="V25" s="9">
        <v>400000000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ht="56.25" x14ac:dyDescent="0.25">
      <c r="A26" s="6" t="s">
        <v>33</v>
      </c>
      <c r="B26" s="7" t="s">
        <v>34</v>
      </c>
      <c r="C26" s="8" t="s">
        <v>96</v>
      </c>
      <c r="D26" s="6" t="s">
        <v>91</v>
      </c>
      <c r="E26" s="6" t="s">
        <v>92</v>
      </c>
      <c r="F26" s="6" t="s">
        <v>93</v>
      </c>
      <c r="G26" s="6" t="s">
        <v>97</v>
      </c>
      <c r="H26" s="6"/>
      <c r="I26" s="6"/>
      <c r="J26" s="6"/>
      <c r="K26" s="6"/>
      <c r="L26" s="6"/>
      <c r="M26" s="6" t="s">
        <v>38</v>
      </c>
      <c r="N26" s="6" t="s">
        <v>39</v>
      </c>
      <c r="O26" s="6" t="s">
        <v>40</v>
      </c>
      <c r="P26" s="7" t="s">
        <v>98</v>
      </c>
      <c r="Q26" s="9">
        <v>5555000000</v>
      </c>
      <c r="R26" s="9">
        <v>0</v>
      </c>
      <c r="S26" s="9">
        <v>0</v>
      </c>
      <c r="T26" s="9">
        <v>5555000000</v>
      </c>
      <c r="U26" s="9">
        <v>0</v>
      </c>
      <c r="V26" s="9">
        <v>5174053120</v>
      </c>
      <c r="W26" s="9">
        <v>380946880</v>
      </c>
      <c r="X26" s="9">
        <v>4559017234</v>
      </c>
      <c r="Y26" s="9">
        <v>178570828</v>
      </c>
      <c r="Z26" s="9">
        <v>178570828</v>
      </c>
      <c r="AA26" s="9">
        <v>178570828</v>
      </c>
    </row>
    <row r="27" spans="1:27" ht="56.25" x14ac:dyDescent="0.25">
      <c r="A27" s="6" t="s">
        <v>33</v>
      </c>
      <c r="B27" s="7" t="s">
        <v>34</v>
      </c>
      <c r="C27" s="8" t="s">
        <v>99</v>
      </c>
      <c r="D27" s="6" t="s">
        <v>91</v>
      </c>
      <c r="E27" s="6" t="s">
        <v>92</v>
      </c>
      <c r="F27" s="6" t="s">
        <v>93</v>
      </c>
      <c r="G27" s="6" t="s">
        <v>100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38</v>
      </c>
      <c r="N27" s="6" t="s">
        <v>39</v>
      </c>
      <c r="O27" s="6" t="s">
        <v>40</v>
      </c>
      <c r="P27" s="7" t="s">
        <v>101</v>
      </c>
      <c r="Q27" s="9">
        <v>4180000000</v>
      </c>
      <c r="R27" s="9">
        <v>0</v>
      </c>
      <c r="S27" s="9">
        <v>0</v>
      </c>
      <c r="T27" s="9">
        <v>4180000000</v>
      </c>
      <c r="U27" s="9">
        <v>0</v>
      </c>
      <c r="V27" s="9">
        <v>4180000000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</row>
    <row r="28" spans="1:27" ht="56.25" x14ac:dyDescent="0.25">
      <c r="A28" s="6" t="s">
        <v>33</v>
      </c>
      <c r="B28" s="7" t="s">
        <v>34</v>
      </c>
      <c r="C28" s="8" t="s">
        <v>102</v>
      </c>
      <c r="D28" s="6" t="s">
        <v>91</v>
      </c>
      <c r="E28" s="6" t="s">
        <v>103</v>
      </c>
      <c r="F28" s="6" t="s">
        <v>93</v>
      </c>
      <c r="G28" s="6" t="s">
        <v>104</v>
      </c>
      <c r="H28" s="6"/>
      <c r="I28" s="6"/>
      <c r="J28" s="6"/>
      <c r="K28" s="6"/>
      <c r="L28" s="6"/>
      <c r="M28" s="6" t="s">
        <v>38</v>
      </c>
      <c r="N28" s="6" t="s">
        <v>39</v>
      </c>
      <c r="O28" s="6" t="s">
        <v>40</v>
      </c>
      <c r="P28" s="7" t="s">
        <v>105</v>
      </c>
      <c r="Q28" s="9">
        <v>1000000000</v>
      </c>
      <c r="R28" s="9">
        <v>0</v>
      </c>
      <c r="S28" s="9">
        <v>0</v>
      </c>
      <c r="T28" s="9">
        <v>1000000000</v>
      </c>
      <c r="U28" s="9">
        <v>0</v>
      </c>
      <c r="V28" s="9">
        <v>619200000</v>
      </c>
      <c r="W28" s="9">
        <v>380800000</v>
      </c>
      <c r="X28" s="9">
        <v>430020223</v>
      </c>
      <c r="Y28" s="9">
        <v>347113556</v>
      </c>
      <c r="Z28" s="9">
        <v>347113556</v>
      </c>
      <c r="AA28" s="9">
        <v>347113556</v>
      </c>
    </row>
    <row r="29" spans="1:27" x14ac:dyDescent="0.25">
      <c r="A29" s="6"/>
      <c r="B29" s="7"/>
      <c r="C29" s="8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7"/>
      <c r="Q29" s="9"/>
      <c r="R29" s="9"/>
      <c r="S29" s="9"/>
      <c r="T29" s="14">
        <f>SUM(T25:T28)</f>
        <v>11135000000</v>
      </c>
      <c r="U29" s="14"/>
      <c r="V29" s="14"/>
      <c r="W29" s="14"/>
      <c r="X29" s="14">
        <f>SUM(X25:X28)</f>
        <v>4989037457</v>
      </c>
      <c r="Y29" s="14">
        <f>SUM(Y25:Y28)</f>
        <v>525684384</v>
      </c>
      <c r="Z29" s="14">
        <f>SUM(Z25:Z28)</f>
        <v>525684384</v>
      </c>
      <c r="AA29" s="14">
        <f>SUM(AA25:AA28)</f>
        <v>525684384</v>
      </c>
    </row>
    <row r="30" spans="1:27" x14ac:dyDescent="0.25">
      <c r="A30" s="6" t="s">
        <v>1</v>
      </c>
      <c r="B30" s="7" t="s">
        <v>1</v>
      </c>
      <c r="C30" s="8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7" t="s">
        <v>1</v>
      </c>
      <c r="Q30" s="9">
        <v>47979643598</v>
      </c>
      <c r="R30" s="9">
        <v>970000000</v>
      </c>
      <c r="S30" s="9">
        <v>120000000</v>
      </c>
      <c r="T30" s="9">
        <v>48829643598</v>
      </c>
      <c r="U30" s="9">
        <v>0</v>
      </c>
      <c r="V30" s="9">
        <v>41132577729.550003</v>
      </c>
      <c r="W30" s="9">
        <v>7697065868.4499998</v>
      </c>
      <c r="X30" s="9">
        <v>29899020398.419998</v>
      </c>
      <c r="Y30" s="9">
        <v>22276423991.200001</v>
      </c>
      <c r="Z30" s="9">
        <v>22176324056.200001</v>
      </c>
      <c r="AA30" s="9">
        <v>22176324056.200001</v>
      </c>
    </row>
    <row r="31" spans="1:27" x14ac:dyDescent="0.25">
      <c r="A31" s="6" t="s">
        <v>1</v>
      </c>
      <c r="B31" s="10" t="s">
        <v>1</v>
      </c>
      <c r="C31" s="8" t="s">
        <v>1</v>
      </c>
      <c r="D31" s="6" t="s">
        <v>1</v>
      </c>
      <c r="E31" s="6" t="s">
        <v>1</v>
      </c>
      <c r="F31" s="6" t="s">
        <v>1</v>
      </c>
      <c r="G31" s="6" t="s">
        <v>1</v>
      </c>
      <c r="H31" s="6" t="s">
        <v>1</v>
      </c>
      <c r="I31" s="6" t="s">
        <v>1</v>
      </c>
      <c r="J31" s="6" t="s">
        <v>1</v>
      </c>
      <c r="K31" s="6" t="s">
        <v>1</v>
      </c>
      <c r="L31" s="6" t="s">
        <v>1</v>
      </c>
      <c r="M31" s="6" t="s">
        <v>1</v>
      </c>
      <c r="N31" s="6" t="s">
        <v>1</v>
      </c>
      <c r="O31" s="6" t="s">
        <v>1</v>
      </c>
      <c r="P31" s="7" t="s">
        <v>1</v>
      </c>
      <c r="Q31" s="11" t="s">
        <v>1</v>
      </c>
      <c r="R31" s="11" t="s">
        <v>1</v>
      </c>
      <c r="S31" s="11" t="s">
        <v>1</v>
      </c>
      <c r="T31" s="11" t="s">
        <v>1</v>
      </c>
      <c r="U31" s="11" t="s">
        <v>1</v>
      </c>
      <c r="V31" s="11" t="s">
        <v>1</v>
      </c>
      <c r="W31" s="11" t="s">
        <v>1</v>
      </c>
      <c r="X31" s="11" t="s">
        <v>1</v>
      </c>
      <c r="Y31" s="11" t="s">
        <v>1</v>
      </c>
      <c r="Z31" s="11" t="s">
        <v>1</v>
      </c>
      <c r="AA31" s="11" t="s">
        <v>1</v>
      </c>
    </row>
    <row r="32" spans="1:27" ht="33.950000000000003" customHeight="1" x14ac:dyDescent="0.25">
      <c r="W32" s="15" t="s">
        <v>106</v>
      </c>
      <c r="X32" s="17">
        <f>X22/T22</f>
        <v>0.65835598576788434</v>
      </c>
      <c r="Y32" s="17">
        <f>Y22/T22</f>
        <v>0.57393164290638943</v>
      </c>
      <c r="Z32" s="17">
        <f>Z22/T22</f>
        <v>0.57125667604286356</v>
      </c>
      <c r="AA32" s="17">
        <f>AA22/T22</f>
        <v>0.57125667604286356</v>
      </c>
    </row>
    <row r="33" spans="23:27" x14ac:dyDescent="0.25">
      <c r="W33" s="16" t="s">
        <v>107</v>
      </c>
      <c r="X33" s="18">
        <f>X29/T29</f>
        <v>0.44805006349348903</v>
      </c>
      <c r="Y33" s="18">
        <f>Y29/T29</f>
        <v>4.7210092860350245E-2</v>
      </c>
      <c r="Z33" s="18">
        <f>Z29/T29</f>
        <v>4.7210092860350245E-2</v>
      </c>
      <c r="AA33" s="18">
        <f>AA29/T29</f>
        <v>4.7210092860350245E-2</v>
      </c>
    </row>
    <row r="34" spans="23:27" x14ac:dyDescent="0.25">
      <c r="X34" s="19">
        <v>0.73399999999999999</v>
      </c>
      <c r="Y34" s="19">
        <v>0.60299999999999998</v>
      </c>
      <c r="Z34" s="19"/>
      <c r="AA34" s="19"/>
    </row>
    <row r="35" spans="23:27" x14ac:dyDescent="0.25">
      <c r="X35" s="19">
        <f>X34-X32</f>
        <v>7.5644014232115642E-2</v>
      </c>
      <c r="Y35" s="19">
        <f>Y34-Y32</f>
        <v>2.9068357093610553E-2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2023-11-01T17:30:53Z</dcterms:created>
  <dcterms:modified xsi:type="dcterms:W3CDTF">2023-11-10T17:56:17Z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