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8060" windowHeight="6990"/>
  </bookViews>
  <sheets>
    <sheet name="REP_EPG034_EjecucionPresupuesta" sheetId="1" r:id="rId1"/>
    <sheet name="Hoja1" sheetId="2" r:id="rId2"/>
  </sheets>
  <calcPr calcId="145621"/>
</workbook>
</file>

<file path=xl/calcChain.xml><?xml version="1.0" encoding="utf-8"?>
<calcChain xmlns="http://schemas.openxmlformats.org/spreadsheetml/2006/main">
  <c r="G33" i="2" l="1"/>
  <c r="F33" i="2"/>
  <c r="F32" i="2"/>
  <c r="D47" i="2" l="1"/>
  <c r="D32" i="2"/>
  <c r="D45" i="2"/>
  <c r="D44" i="2"/>
  <c r="C47" i="2"/>
  <c r="D20" i="2"/>
  <c r="D16" i="2"/>
  <c r="D6" i="2"/>
</calcChain>
</file>

<file path=xl/sharedStrings.xml><?xml version="1.0" encoding="utf-8"?>
<sst xmlns="http://schemas.openxmlformats.org/spreadsheetml/2006/main" count="899" uniqueCount="212">
  <si>
    <t>Año Fiscal:</t>
  </si>
  <si>
    <t/>
  </si>
  <si>
    <t>Vigencia:</t>
  </si>
  <si>
    <t>Actual</t>
  </si>
  <si>
    <t>Periodo:</t>
  </si>
  <si>
    <t>Enero-Abril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</si>
  <si>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</si>
  <si>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</si>
  <si>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</si>
  <si>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</si>
  <si>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</si>
  <si>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</si>
  <si>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</si>
  <si>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</si>
  <si>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</si>
  <si>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</si>
  <si>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</si>
  <si>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</si>
  <si>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</si>
  <si>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</si>
  <si>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</si>
  <si>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</si>
  <si>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</si>
  <si>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</si>
  <si>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</si>
  <si>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</si>
  <si>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</si>
  <si>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</si>
  <si>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</si>
  <si>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</si>
  <si>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</si>
  <si>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</si>
  <si>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</si>
  <si>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</si>
  <si>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</si>
  <si>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</si>
  <si>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</si>
  <si>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</si>
  <si>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</si>
  <si>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</si>
  <si>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</si>
  <si>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</si>
  <si>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</si>
  <si>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</si>
  <si>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</si>
  <si>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</si>
  <si>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</si>
  <si>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</si>
  <si>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</si>
  <si>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</si>
  <si>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</si>
  <si>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</si>
  <si>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</si>
  <si>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</si>
  <si>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</si>
  <si>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</si>
  <si>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</si>
  <si>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</si>
  <si>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</si>
  <si>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</si>
  <si>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</si>
  <si>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</si>
  <si>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</si>
  <si>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</si>
  <si>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</si>
  <si>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</si>
  <si>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</si>
  <si>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</si>
  <si>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</si>
  <si>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</si>
  <si>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</si>
  <si>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</si>
  <si>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</si>
  <si>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</si>
  <si>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</si>
  <si>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</si>
  <si>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</si>
  <si>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</si>
  <si>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</si>
  <si>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</si>
  <si>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</si>
  <si>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</si>
  <si>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</si>
  <si>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</si>
  <si>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</si>
  <si>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</si>
  <si>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</si>
  <si>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</si>
  <si>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</si>
  <si>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</si>
  <si>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</si>
  <si>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</si>
  <si>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</si>
  <si>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</si>
  <si>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</si>
  <si>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</si>
  <si>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</si>
  <si>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</si>
  <si>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</si>
  <si>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</si>
  <si>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</si>
  <si>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</si>
  <si>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</si>
  <si>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</si>
  <si>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</si>
  <si>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</si>
  <si>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</si>
  <si>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</si>
  <si>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</si>
  <si>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</si>
  <si>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</si>
  <si>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</si>
  <si>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</si>
  <si>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</si>
  <si>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</si>
  <si>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</si>
  <si>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</si>
  <si>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</si>
  <si>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</si>
  <si>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</si>
  <si>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</si>
  <si>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</si>
  <si>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</si>
  <si>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</si>
  <si>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</si>
  <si>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</si>
  <si>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</si>
  <si>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</si>
  <si>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</si>
  <si>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</si>
  <si>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</si>
  <si>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</si>
  <si>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</si>
  <si>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</si>
  <si>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</si>
  <si>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</si>
  <si>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</si>
  <si>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</si>
  <si>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</si>
  <si>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</si>
  <si>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</si>
  <si>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</si>
  <si>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</si>
  <si>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</si>
  <si>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</si>
  <si>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</si>
  <si>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</si>
  <si>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</si>
  <si>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</si>
  <si>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</si>
  <si>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</si>
  <si>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</si>
  <si>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</si>
  <si>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</si>
  <si>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</si>
  <si>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</si>
  <si>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</si>
  <si>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</si>
  <si>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</si>
  <si>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</si>
  <si>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</si>
  <si>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</si>
  <si>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</si>
  <si>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</si>
  <si>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</si>
  <si>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</si>
  <si>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</si>
  <si>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</si>
  <si>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</si>
  <si>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</si>
  <si>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</si>
  <si>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</si>
  <si>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</si>
  <si>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</si>
  <si>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</si>
  <si>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</si>
  <si>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</si>
  <si>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</si>
  <si>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</si>
  <si>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</si>
  <si>
    <t>CONCEPTO</t>
  </si>
  <si>
    <t>VALOR 
(MILLONES DE PESOS)</t>
  </si>
  <si>
    <t>ACTIVO TOTAL</t>
  </si>
  <si>
    <t>* Corriente</t>
  </si>
  <si>
    <t>* No corriente</t>
  </si>
  <si>
    <t>PASIVO TOTAL</t>
  </si>
  <si>
    <t>Vigencia Fiscal año       2023 comprendidos entre el dìa 01 de enero y el 28 de febrero</t>
  </si>
  <si>
    <t>PATRIMONIO</t>
  </si>
  <si>
    <t>Costo de venta y operaciòn</t>
  </si>
  <si>
    <t>Resultado operacional</t>
  </si>
  <si>
    <t xml:space="preserve">Ingresos no operacionales </t>
  </si>
  <si>
    <t>Gastos operacionales</t>
  </si>
  <si>
    <t xml:space="preserve">Ingresos operacionales </t>
  </si>
  <si>
    <t>Gastos no operacionales</t>
  </si>
  <si>
    <t>Resultado no operacional</t>
  </si>
  <si>
    <t>Resultado neto</t>
  </si>
  <si>
    <t>INGRESOS</t>
  </si>
  <si>
    <t>Concepto Ingreso</t>
  </si>
  <si>
    <t>Valor Presupuesto (Millones de pesos)</t>
  </si>
  <si>
    <t>Valor Recaudo (Millones de pesos)</t>
  </si>
  <si>
    <t>Porcentaje de Ejecución</t>
  </si>
  <si>
    <t>Vigencia Fiscal  2022</t>
  </si>
  <si>
    <t>Aportes Nación</t>
  </si>
  <si>
    <t>Recursos Propios</t>
  </si>
  <si>
    <t>Otros Conceptos</t>
  </si>
  <si>
    <t>Vigencia Fiscal  2023</t>
  </si>
  <si>
    <t>GASTOS</t>
  </si>
  <si>
    <t>Concepto del Gasto</t>
  </si>
  <si>
    <t>Valor Ejecutado (Millones de pesos)</t>
  </si>
  <si>
    <t>Funcionamiento</t>
  </si>
  <si>
    <t>Inversión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</si>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</sst>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240A]&quot;$&quot;\ #,##0.00;\-&quot;$&quot;\ #,##0.00"/>
    <numFmt numFmtId="165" formatCode="0.0%"/>
    <numFmt numFmtId="166" formatCode="0.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0"/>
      <name val="Montserrat"/>
    </font>
    <font>
      <sz val="10"/>
      <name val="Montserrat"/>
    </font>
    <font>
      <b/>
      <sz val="10"/>
      <color rgb="FF000000"/>
      <name val="Montserrat"/>
    </font>
    <font>
      <sz val="10"/>
      <color rgb="FF000000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8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wrapText="1"/>
    </xf>
    <xf numFmtId="43" fontId="1" fillId="0" borderId="0" xfId="0" applyNumberFormat="1" applyFont="1" applyFill="1" applyBorder="1"/>
    <xf numFmtId="2" fontId="1" fillId="0" borderId="0" xfId="0" applyNumberFormat="1" applyFont="1" applyFill="1" applyBorder="1"/>
    <xf numFmtId="4" fontId="1" fillId="0" borderId="0" xfId="0" applyNumberFormat="1" applyFont="1" applyFill="1" applyBorder="1"/>
    <xf numFmtId="0" fontId="7" fillId="0" borderId="0" xfId="0" applyFont="1" applyFill="1" applyBorder="1"/>
    <xf numFmtId="0" fontId="8" fillId="3" borderId="11" xfId="0" applyFont="1" applyFill="1" applyBorder="1" applyAlignment="1">
      <alignment vertical="center"/>
    </xf>
    <xf numFmtId="15" fontId="8" fillId="3" borderId="0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14" xfId="0" applyFont="1" applyFill="1" applyBorder="1" applyAlignment="1">
      <alignment horizontal="right" vertical="center"/>
    </xf>
    <xf numFmtId="0" fontId="9" fillId="0" borderId="14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4" fontId="9" fillId="0" borderId="10" xfId="0" applyNumberFormat="1" applyFont="1" applyFill="1" applyBorder="1" applyAlignment="1">
      <alignment horizontal="right" vertical="center"/>
    </xf>
    <xf numFmtId="10" fontId="9" fillId="0" borderId="10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right" vertical="center"/>
    </xf>
    <xf numFmtId="0" fontId="9" fillId="0" borderId="10" xfId="0" applyFont="1" applyFill="1" applyBorder="1" applyAlignment="1">
      <alignment vertical="center"/>
    </xf>
    <xf numFmtId="14" fontId="1" fillId="0" borderId="0" xfId="0" applyNumberFormat="1" applyFont="1" applyFill="1" applyBorder="1"/>
    <xf numFmtId="4" fontId="9" fillId="0" borderId="14" xfId="0" applyNumberFormat="1" applyFont="1" applyFill="1" applyBorder="1" applyAlignment="1">
      <alignment horizontal="right" vertical="center"/>
    </xf>
    <xf numFmtId="10" fontId="9" fillId="0" borderId="14" xfId="0" applyNumberFormat="1" applyFont="1" applyFill="1" applyBorder="1" applyAlignment="1">
      <alignment horizontal="center" vertical="center"/>
    </xf>
    <xf numFmtId="10" fontId="9" fillId="0" borderId="10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" fontId="8" fillId="0" borderId="10" xfId="0" applyNumberFormat="1" applyFont="1" applyFill="1" applyBorder="1" applyAlignment="1">
      <alignment horizontal="right" vertical="center"/>
    </xf>
    <xf numFmtId="10" fontId="8" fillId="0" borderId="10" xfId="0" applyNumberFormat="1" applyFont="1" applyFill="1" applyBorder="1" applyAlignment="1">
      <alignment horizontal="center" vertical="center"/>
    </xf>
    <xf numFmtId="165" fontId="8" fillId="0" borderId="10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9" fontId="1" fillId="0" borderId="0" xfId="2" applyFont="1" applyFill="1" applyBorder="1"/>
    <xf numFmtId="166" fontId="1" fillId="0" borderId="0" xfId="0" applyNumberFormat="1" applyFont="1" applyFill="1" applyBorder="1"/>
    <xf numFmtId="10" fontId="1" fillId="0" borderId="0" xfId="2" applyNumberFormat="1" applyFont="1" applyFill="1" applyBorder="1"/>
    <xf numFmtId="0" fontId="6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right"/>
    </xf>
    <xf numFmtId="4" fontId="7" fillId="0" borderId="2" xfId="1" applyNumberFormat="1" applyFont="1" applyFill="1" applyBorder="1" applyAlignment="1">
      <alignment horizontal="right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/>
    </xf>
    <xf numFmtId="0" fontId="2" fillId="0" borderId="15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showGridLines="0" tabSelected="1" topLeftCell="O1" workbookViewId="0">
      <pane xSplit="6270" ySplit="1680" topLeftCell="X1" activePane="bottomRight"/>
      <selection activeCell="AE4" sqref="AD4:AE4"/>
      <selection pane="bottomLeft" activeCell="O9" sqref="O9"/>
      <selection pane="topRight" activeCell="R1" sqref="R1"/>
      <selection pane="bottomRight" activeCell="AJ13" sqref="AJ13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9" t="s">
        <v>4</v>
      </c>
      <c r="B3" s="49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57">
        <v>45046</v>
      </c>
    </row>
    <row r="4" spans="1:27" ht="24" x14ac:dyDescent="0.25">
      <c r="A4" s="50" t="s">
        <v>6</v>
      </c>
      <c r="B4" s="50" t="s">
        <v>7</v>
      </c>
      <c r="C4" s="50" t="s">
        <v>8</v>
      </c>
      <c r="D4" s="50" t="s">
        <v>9</v>
      </c>
      <c r="E4" s="50" t="s">
        <v>10</v>
      </c>
      <c r="F4" s="50" t="s">
        <v>11</v>
      </c>
      <c r="G4" s="50" t="s">
        <v>12</v>
      </c>
      <c r="H4" s="50" t="s">
        <v>13</v>
      </c>
      <c r="I4" s="50" t="s">
        <v>14</v>
      </c>
      <c r="J4" s="50" t="s">
        <v>15</v>
      </c>
      <c r="K4" s="50" t="s">
        <v>16</v>
      </c>
      <c r="L4" s="50" t="s">
        <v>17</v>
      </c>
      <c r="M4" s="50" t="s">
        <v>18</v>
      </c>
      <c r="N4" s="50" t="s">
        <v>19</v>
      </c>
      <c r="O4" s="50" t="s">
        <v>20</v>
      </c>
      <c r="P4" s="50" t="s">
        <v>21</v>
      </c>
      <c r="Q4" s="50" t="s">
        <v>22</v>
      </c>
      <c r="R4" s="50" t="s">
        <v>23</v>
      </c>
      <c r="S4" s="50" t="s">
        <v>24</v>
      </c>
      <c r="T4" s="50" t="s">
        <v>25</v>
      </c>
      <c r="U4" s="50" t="s">
        <v>26</v>
      </c>
      <c r="V4" s="50" t="s">
        <v>27</v>
      </c>
      <c r="W4" s="50" t="s">
        <v>28</v>
      </c>
      <c r="X4" s="50" t="s">
        <v>29</v>
      </c>
      <c r="Y4" s="50" t="s">
        <v>30</v>
      </c>
      <c r="Z4" s="50" t="s">
        <v>31</v>
      </c>
      <c r="AA4" s="50" t="s">
        <v>32</v>
      </c>
    </row>
    <row r="5" spans="1:27" ht="22.5" x14ac:dyDescent="0.25">
      <c r="A5" s="51" t="s">
        <v>33</v>
      </c>
      <c r="B5" s="52" t="s">
        <v>34</v>
      </c>
      <c r="C5" s="53" t="s">
        <v>35</v>
      </c>
      <c r="D5" s="51" t="s">
        <v>36</v>
      </c>
      <c r="E5" s="51" t="s">
        <v>37</v>
      </c>
      <c r="F5" s="51" t="s">
        <v>37</v>
      </c>
      <c r="G5" s="51" t="s">
        <v>37</v>
      </c>
      <c r="H5" s="51" t="s">
        <v>38</v>
      </c>
      <c r="I5" s="51" t="s">
        <v>38</v>
      </c>
      <c r="J5" s="51"/>
      <c r="K5" s="51"/>
      <c r="L5" s="51"/>
      <c r="M5" s="51" t="s">
        <v>39</v>
      </c>
      <c r="N5" s="51" t="s">
        <v>40</v>
      </c>
      <c r="O5" s="51" t="s">
        <v>41</v>
      </c>
      <c r="P5" s="52" t="s">
        <v>42</v>
      </c>
      <c r="Q5" s="54">
        <v>7000000000</v>
      </c>
      <c r="R5" s="54">
        <v>0</v>
      </c>
      <c r="S5" s="54">
        <v>0</v>
      </c>
      <c r="T5" s="54">
        <v>7000000000</v>
      </c>
      <c r="U5" s="54">
        <v>0</v>
      </c>
      <c r="V5" s="54">
        <v>7000000000</v>
      </c>
      <c r="W5" s="54">
        <v>0</v>
      </c>
      <c r="X5" s="54">
        <v>2328770804</v>
      </c>
      <c r="Y5" s="54">
        <v>2328770804</v>
      </c>
      <c r="Z5" s="54">
        <v>2328770804</v>
      </c>
      <c r="AA5" s="54">
        <v>2328770804</v>
      </c>
    </row>
    <row r="6" spans="1:27" ht="22.5" x14ac:dyDescent="0.25">
      <c r="A6" s="51" t="s">
        <v>33</v>
      </c>
      <c r="B6" s="52" t="s">
        <v>34</v>
      </c>
      <c r="C6" s="53" t="s">
        <v>43</v>
      </c>
      <c r="D6" s="51" t="s">
        <v>36</v>
      </c>
      <c r="E6" s="51" t="s">
        <v>37</v>
      </c>
      <c r="F6" s="51" t="s">
        <v>37</v>
      </c>
      <c r="G6" s="51" t="s">
        <v>37</v>
      </c>
      <c r="H6" s="51" t="s">
        <v>38</v>
      </c>
      <c r="I6" s="51" t="s">
        <v>44</v>
      </c>
      <c r="J6" s="51"/>
      <c r="K6" s="51"/>
      <c r="L6" s="51"/>
      <c r="M6" s="51" t="s">
        <v>39</v>
      </c>
      <c r="N6" s="51" t="s">
        <v>40</v>
      </c>
      <c r="O6" s="51" t="s">
        <v>41</v>
      </c>
      <c r="P6" s="52" t="s">
        <v>45</v>
      </c>
      <c r="Q6" s="54">
        <v>40000000</v>
      </c>
      <c r="R6" s="54">
        <v>0</v>
      </c>
      <c r="S6" s="54">
        <v>0</v>
      </c>
      <c r="T6" s="54">
        <v>40000000</v>
      </c>
      <c r="U6" s="54">
        <v>0</v>
      </c>
      <c r="V6" s="54">
        <v>40000000</v>
      </c>
      <c r="W6" s="54">
        <v>0</v>
      </c>
      <c r="X6" s="54">
        <v>11454059</v>
      </c>
      <c r="Y6" s="54">
        <v>11454059</v>
      </c>
      <c r="Z6" s="54">
        <v>11454059</v>
      </c>
      <c r="AA6" s="54">
        <v>11454059</v>
      </c>
    </row>
    <row r="7" spans="1:27" ht="22.5" x14ac:dyDescent="0.25">
      <c r="A7" s="51" t="s">
        <v>33</v>
      </c>
      <c r="B7" s="52" t="s">
        <v>34</v>
      </c>
      <c r="C7" s="53" t="s">
        <v>46</v>
      </c>
      <c r="D7" s="51" t="s">
        <v>36</v>
      </c>
      <c r="E7" s="51" t="s">
        <v>37</v>
      </c>
      <c r="F7" s="51" t="s">
        <v>37</v>
      </c>
      <c r="G7" s="51" t="s">
        <v>37</v>
      </c>
      <c r="H7" s="51" t="s">
        <v>38</v>
      </c>
      <c r="I7" s="51" t="s">
        <v>47</v>
      </c>
      <c r="J7" s="51"/>
      <c r="K7" s="51"/>
      <c r="L7" s="51"/>
      <c r="M7" s="51" t="s">
        <v>39</v>
      </c>
      <c r="N7" s="51" t="s">
        <v>40</v>
      </c>
      <c r="O7" s="51" t="s">
        <v>41</v>
      </c>
      <c r="P7" s="52" t="s">
        <v>48</v>
      </c>
      <c r="Q7" s="54">
        <v>100000000</v>
      </c>
      <c r="R7" s="54">
        <v>0</v>
      </c>
      <c r="S7" s="54">
        <v>0</v>
      </c>
      <c r="T7" s="54">
        <v>100000000</v>
      </c>
      <c r="U7" s="54">
        <v>0</v>
      </c>
      <c r="V7" s="54">
        <v>100000000</v>
      </c>
      <c r="W7" s="54">
        <v>0</v>
      </c>
      <c r="X7" s="54">
        <v>32838904</v>
      </c>
      <c r="Y7" s="54">
        <v>32838904</v>
      </c>
      <c r="Z7" s="54">
        <v>32838904</v>
      </c>
      <c r="AA7" s="54">
        <v>32838904</v>
      </c>
    </row>
    <row r="8" spans="1:27" ht="22.5" x14ac:dyDescent="0.25">
      <c r="A8" s="51" t="s">
        <v>33</v>
      </c>
      <c r="B8" s="52" t="s">
        <v>34</v>
      </c>
      <c r="C8" s="53" t="s">
        <v>49</v>
      </c>
      <c r="D8" s="51" t="s">
        <v>36</v>
      </c>
      <c r="E8" s="51" t="s">
        <v>37</v>
      </c>
      <c r="F8" s="51" t="s">
        <v>37</v>
      </c>
      <c r="G8" s="51" t="s">
        <v>37</v>
      </c>
      <c r="H8" s="51" t="s">
        <v>38</v>
      </c>
      <c r="I8" s="51" t="s">
        <v>50</v>
      </c>
      <c r="J8" s="51"/>
      <c r="K8" s="51"/>
      <c r="L8" s="51"/>
      <c r="M8" s="51" t="s">
        <v>39</v>
      </c>
      <c r="N8" s="51" t="s">
        <v>40</v>
      </c>
      <c r="O8" s="51" t="s">
        <v>41</v>
      </c>
      <c r="P8" s="52" t="s">
        <v>51</v>
      </c>
      <c r="Q8" s="54">
        <v>170000000</v>
      </c>
      <c r="R8" s="54">
        <v>0</v>
      </c>
      <c r="S8" s="54">
        <v>0</v>
      </c>
      <c r="T8" s="54">
        <v>170000000</v>
      </c>
      <c r="U8" s="54">
        <v>0</v>
      </c>
      <c r="V8" s="54">
        <v>170000000</v>
      </c>
      <c r="W8" s="54">
        <v>0</v>
      </c>
      <c r="X8" s="54">
        <v>94241175</v>
      </c>
      <c r="Y8" s="54">
        <v>94241175</v>
      </c>
      <c r="Z8" s="54">
        <v>94241175</v>
      </c>
      <c r="AA8" s="54">
        <v>94241175</v>
      </c>
    </row>
    <row r="9" spans="1:27" ht="22.5" x14ac:dyDescent="0.25">
      <c r="A9" s="51" t="s">
        <v>33</v>
      </c>
      <c r="B9" s="52" t="s">
        <v>34</v>
      </c>
      <c r="C9" s="53" t="s">
        <v>52</v>
      </c>
      <c r="D9" s="51" t="s">
        <v>36</v>
      </c>
      <c r="E9" s="51" t="s">
        <v>37</v>
      </c>
      <c r="F9" s="51" t="s">
        <v>37</v>
      </c>
      <c r="G9" s="51" t="s">
        <v>37</v>
      </c>
      <c r="H9" s="51" t="s">
        <v>38</v>
      </c>
      <c r="I9" s="51" t="s">
        <v>53</v>
      </c>
      <c r="J9" s="51"/>
      <c r="K9" s="51"/>
      <c r="L9" s="51"/>
      <c r="M9" s="51" t="s">
        <v>39</v>
      </c>
      <c r="N9" s="51" t="s">
        <v>40</v>
      </c>
      <c r="O9" s="51" t="s">
        <v>41</v>
      </c>
      <c r="P9" s="52" t="s">
        <v>54</v>
      </c>
      <c r="Q9" s="54">
        <v>361000000</v>
      </c>
      <c r="R9" s="54">
        <v>0</v>
      </c>
      <c r="S9" s="54">
        <v>0</v>
      </c>
      <c r="T9" s="54">
        <v>361000000</v>
      </c>
      <c r="U9" s="54">
        <v>0</v>
      </c>
      <c r="V9" s="54">
        <v>361000000</v>
      </c>
      <c r="W9" s="54">
        <v>0</v>
      </c>
      <c r="X9" s="54">
        <v>6487190</v>
      </c>
      <c r="Y9" s="54">
        <v>6487190</v>
      </c>
      <c r="Z9" s="54">
        <v>6487190</v>
      </c>
      <c r="AA9" s="54">
        <v>6487190</v>
      </c>
    </row>
    <row r="10" spans="1:27" ht="22.5" x14ac:dyDescent="0.25">
      <c r="A10" s="51" t="s">
        <v>33</v>
      </c>
      <c r="B10" s="52" t="s">
        <v>34</v>
      </c>
      <c r="C10" s="53" t="s">
        <v>55</v>
      </c>
      <c r="D10" s="51" t="s">
        <v>36</v>
      </c>
      <c r="E10" s="51" t="s">
        <v>37</v>
      </c>
      <c r="F10" s="51" t="s">
        <v>37</v>
      </c>
      <c r="G10" s="51" t="s">
        <v>37</v>
      </c>
      <c r="H10" s="51" t="s">
        <v>38</v>
      </c>
      <c r="I10" s="51" t="s">
        <v>56</v>
      </c>
      <c r="J10" s="51"/>
      <c r="K10" s="51"/>
      <c r="L10" s="51"/>
      <c r="M10" s="51" t="s">
        <v>39</v>
      </c>
      <c r="N10" s="51" t="s">
        <v>40</v>
      </c>
      <c r="O10" s="51" t="s">
        <v>41</v>
      </c>
      <c r="P10" s="52" t="s">
        <v>57</v>
      </c>
      <c r="Q10" s="54">
        <v>260000000</v>
      </c>
      <c r="R10" s="54">
        <v>0</v>
      </c>
      <c r="S10" s="54">
        <v>0</v>
      </c>
      <c r="T10" s="54">
        <v>260000000</v>
      </c>
      <c r="U10" s="54">
        <v>0</v>
      </c>
      <c r="V10" s="54">
        <v>260000000</v>
      </c>
      <c r="W10" s="54">
        <v>0</v>
      </c>
      <c r="X10" s="54">
        <v>98694250</v>
      </c>
      <c r="Y10" s="54">
        <v>98694250</v>
      </c>
      <c r="Z10" s="54">
        <v>98694250</v>
      </c>
      <c r="AA10" s="54">
        <v>98694250</v>
      </c>
    </row>
    <row r="11" spans="1:27" ht="22.5" x14ac:dyDescent="0.25">
      <c r="A11" s="51" t="s">
        <v>33</v>
      </c>
      <c r="B11" s="52" t="s">
        <v>34</v>
      </c>
      <c r="C11" s="53" t="s">
        <v>58</v>
      </c>
      <c r="D11" s="51" t="s">
        <v>36</v>
      </c>
      <c r="E11" s="51" t="s">
        <v>37</v>
      </c>
      <c r="F11" s="51" t="s">
        <v>37</v>
      </c>
      <c r="G11" s="51" t="s">
        <v>37</v>
      </c>
      <c r="H11" s="51" t="s">
        <v>38</v>
      </c>
      <c r="I11" s="51" t="s">
        <v>59</v>
      </c>
      <c r="J11" s="51"/>
      <c r="K11" s="51"/>
      <c r="L11" s="51"/>
      <c r="M11" s="51" t="s">
        <v>39</v>
      </c>
      <c r="N11" s="51" t="s">
        <v>40</v>
      </c>
      <c r="O11" s="51" t="s">
        <v>41</v>
      </c>
      <c r="P11" s="52" t="s">
        <v>60</v>
      </c>
      <c r="Q11" s="54">
        <v>760000000</v>
      </c>
      <c r="R11" s="54">
        <v>0</v>
      </c>
      <c r="S11" s="54">
        <v>0</v>
      </c>
      <c r="T11" s="54">
        <v>760000000</v>
      </c>
      <c r="U11" s="54">
        <v>0</v>
      </c>
      <c r="V11" s="54">
        <v>760000000</v>
      </c>
      <c r="W11" s="54">
        <v>0</v>
      </c>
      <c r="X11" s="54">
        <v>3811754</v>
      </c>
      <c r="Y11" s="54">
        <v>3811754</v>
      </c>
      <c r="Z11" s="54">
        <v>3811754</v>
      </c>
      <c r="AA11" s="54">
        <v>3811754</v>
      </c>
    </row>
    <row r="12" spans="1:27" ht="22.5" x14ac:dyDescent="0.25">
      <c r="A12" s="51" t="s">
        <v>33</v>
      </c>
      <c r="B12" s="52" t="s">
        <v>34</v>
      </c>
      <c r="C12" s="53" t="s">
        <v>61</v>
      </c>
      <c r="D12" s="51" t="s">
        <v>36</v>
      </c>
      <c r="E12" s="51" t="s">
        <v>37</v>
      </c>
      <c r="F12" s="51" t="s">
        <v>37</v>
      </c>
      <c r="G12" s="51" t="s">
        <v>37</v>
      </c>
      <c r="H12" s="51" t="s">
        <v>38</v>
      </c>
      <c r="I12" s="51" t="s">
        <v>62</v>
      </c>
      <c r="J12" s="51"/>
      <c r="K12" s="51"/>
      <c r="L12" s="51"/>
      <c r="M12" s="51" t="s">
        <v>39</v>
      </c>
      <c r="N12" s="51" t="s">
        <v>40</v>
      </c>
      <c r="O12" s="51" t="s">
        <v>41</v>
      </c>
      <c r="P12" s="52" t="s">
        <v>63</v>
      </c>
      <c r="Q12" s="54">
        <v>376000000</v>
      </c>
      <c r="R12" s="54">
        <v>0</v>
      </c>
      <c r="S12" s="54">
        <v>0</v>
      </c>
      <c r="T12" s="54">
        <v>376000000</v>
      </c>
      <c r="U12" s="54">
        <v>0</v>
      </c>
      <c r="V12" s="54">
        <v>376000000</v>
      </c>
      <c r="W12" s="54">
        <v>0</v>
      </c>
      <c r="X12" s="54">
        <v>44406600</v>
      </c>
      <c r="Y12" s="54">
        <v>44406600</v>
      </c>
      <c r="Z12" s="54">
        <v>44406600</v>
      </c>
      <c r="AA12" s="54">
        <v>44406600</v>
      </c>
    </row>
    <row r="13" spans="1:27" ht="22.5" x14ac:dyDescent="0.25">
      <c r="A13" s="51" t="s">
        <v>33</v>
      </c>
      <c r="B13" s="52" t="s">
        <v>34</v>
      </c>
      <c r="C13" s="53" t="s">
        <v>64</v>
      </c>
      <c r="D13" s="51" t="s">
        <v>36</v>
      </c>
      <c r="E13" s="51" t="s">
        <v>37</v>
      </c>
      <c r="F13" s="51" t="s">
        <v>37</v>
      </c>
      <c r="G13" s="51" t="s">
        <v>65</v>
      </c>
      <c r="H13" s="51" t="s">
        <v>38</v>
      </c>
      <c r="I13" s="51"/>
      <c r="J13" s="51"/>
      <c r="K13" s="51"/>
      <c r="L13" s="51"/>
      <c r="M13" s="51" t="s">
        <v>39</v>
      </c>
      <c r="N13" s="51" t="s">
        <v>40</v>
      </c>
      <c r="O13" s="51" t="s">
        <v>41</v>
      </c>
      <c r="P13" s="52" t="s">
        <v>66</v>
      </c>
      <c r="Q13" s="54">
        <v>1000000000</v>
      </c>
      <c r="R13" s="54">
        <v>0</v>
      </c>
      <c r="S13" s="54">
        <v>0</v>
      </c>
      <c r="T13" s="54">
        <v>1000000000</v>
      </c>
      <c r="U13" s="54">
        <v>0</v>
      </c>
      <c r="V13" s="54">
        <v>1000000000</v>
      </c>
      <c r="W13" s="54">
        <v>0</v>
      </c>
      <c r="X13" s="54">
        <v>305675300</v>
      </c>
      <c r="Y13" s="54">
        <v>305675300</v>
      </c>
      <c r="Z13" s="54">
        <v>305675300</v>
      </c>
      <c r="AA13" s="54">
        <v>305675300</v>
      </c>
    </row>
    <row r="14" spans="1:27" ht="22.5" x14ac:dyDescent="0.25">
      <c r="A14" s="51" t="s">
        <v>33</v>
      </c>
      <c r="B14" s="52" t="s">
        <v>34</v>
      </c>
      <c r="C14" s="53" t="s">
        <v>67</v>
      </c>
      <c r="D14" s="51" t="s">
        <v>36</v>
      </c>
      <c r="E14" s="51" t="s">
        <v>37</v>
      </c>
      <c r="F14" s="51" t="s">
        <v>37</v>
      </c>
      <c r="G14" s="51" t="s">
        <v>65</v>
      </c>
      <c r="H14" s="51" t="s">
        <v>68</v>
      </c>
      <c r="I14" s="51"/>
      <c r="J14" s="51"/>
      <c r="K14" s="51"/>
      <c r="L14" s="51"/>
      <c r="M14" s="51" t="s">
        <v>39</v>
      </c>
      <c r="N14" s="51" t="s">
        <v>40</v>
      </c>
      <c r="O14" s="51" t="s">
        <v>41</v>
      </c>
      <c r="P14" s="52" t="s">
        <v>69</v>
      </c>
      <c r="Q14" s="54">
        <v>700000000</v>
      </c>
      <c r="R14" s="54">
        <v>0</v>
      </c>
      <c r="S14" s="54">
        <v>0</v>
      </c>
      <c r="T14" s="54">
        <v>700000000</v>
      </c>
      <c r="U14" s="54">
        <v>0</v>
      </c>
      <c r="V14" s="54">
        <v>700000000</v>
      </c>
      <c r="W14" s="54">
        <v>0</v>
      </c>
      <c r="X14" s="54">
        <v>204756435</v>
      </c>
      <c r="Y14" s="54">
        <v>204756435</v>
      </c>
      <c r="Z14" s="54">
        <v>204756435</v>
      </c>
      <c r="AA14" s="54">
        <v>204756435</v>
      </c>
    </row>
    <row r="15" spans="1:27" ht="22.5" x14ac:dyDescent="0.25">
      <c r="A15" s="51" t="s">
        <v>33</v>
      </c>
      <c r="B15" s="52" t="s">
        <v>34</v>
      </c>
      <c r="C15" s="53" t="s">
        <v>70</v>
      </c>
      <c r="D15" s="51" t="s">
        <v>36</v>
      </c>
      <c r="E15" s="51" t="s">
        <v>37</v>
      </c>
      <c r="F15" s="51" t="s">
        <v>37</v>
      </c>
      <c r="G15" s="51" t="s">
        <v>65</v>
      </c>
      <c r="H15" s="51" t="s">
        <v>44</v>
      </c>
      <c r="I15" s="51"/>
      <c r="J15" s="51"/>
      <c r="K15" s="51"/>
      <c r="L15" s="51"/>
      <c r="M15" s="51" t="s">
        <v>39</v>
      </c>
      <c r="N15" s="51" t="s">
        <v>40</v>
      </c>
      <c r="O15" s="51" t="s">
        <v>41</v>
      </c>
      <c r="P15" s="52" t="s">
        <v>71</v>
      </c>
      <c r="Q15" s="54">
        <v>800000000</v>
      </c>
      <c r="R15" s="54">
        <v>0</v>
      </c>
      <c r="S15" s="54">
        <v>0</v>
      </c>
      <c r="T15" s="54">
        <v>800000000</v>
      </c>
      <c r="U15" s="54">
        <v>0</v>
      </c>
      <c r="V15" s="54">
        <v>800000000</v>
      </c>
      <c r="W15" s="54">
        <v>0</v>
      </c>
      <c r="X15" s="54">
        <v>166133443</v>
      </c>
      <c r="Y15" s="54">
        <v>166133443</v>
      </c>
      <c r="Z15" s="54">
        <v>166133443</v>
      </c>
      <c r="AA15" s="54">
        <v>166133443</v>
      </c>
    </row>
    <row r="16" spans="1:27" ht="22.5" x14ac:dyDescent="0.25">
      <c r="A16" s="51" t="s">
        <v>33</v>
      </c>
      <c r="B16" s="52" t="s">
        <v>34</v>
      </c>
      <c r="C16" s="53" t="s">
        <v>72</v>
      </c>
      <c r="D16" s="51" t="s">
        <v>36</v>
      </c>
      <c r="E16" s="51" t="s">
        <v>37</v>
      </c>
      <c r="F16" s="51" t="s">
        <v>37</v>
      </c>
      <c r="G16" s="51" t="s">
        <v>65</v>
      </c>
      <c r="H16" s="51" t="s">
        <v>47</v>
      </c>
      <c r="I16" s="51"/>
      <c r="J16" s="51"/>
      <c r="K16" s="51"/>
      <c r="L16" s="51"/>
      <c r="M16" s="51" t="s">
        <v>39</v>
      </c>
      <c r="N16" s="51" t="s">
        <v>40</v>
      </c>
      <c r="O16" s="51" t="s">
        <v>41</v>
      </c>
      <c r="P16" s="52" t="s">
        <v>73</v>
      </c>
      <c r="Q16" s="54">
        <v>370000000</v>
      </c>
      <c r="R16" s="54">
        <v>0</v>
      </c>
      <c r="S16" s="54">
        <v>0</v>
      </c>
      <c r="T16" s="54">
        <v>370000000</v>
      </c>
      <c r="U16" s="54">
        <v>0</v>
      </c>
      <c r="V16" s="54">
        <v>370000000</v>
      </c>
      <c r="W16" s="54">
        <v>0</v>
      </c>
      <c r="X16" s="54">
        <v>106154500</v>
      </c>
      <c r="Y16" s="54">
        <v>106154500</v>
      </c>
      <c r="Z16" s="54">
        <v>106154500</v>
      </c>
      <c r="AA16" s="54">
        <v>106154500</v>
      </c>
    </row>
    <row r="17" spans="1:27" ht="22.5" x14ac:dyDescent="0.25">
      <c r="A17" s="51" t="s">
        <v>33</v>
      </c>
      <c r="B17" s="52" t="s">
        <v>34</v>
      </c>
      <c r="C17" s="53" t="s">
        <v>74</v>
      </c>
      <c r="D17" s="51" t="s">
        <v>36</v>
      </c>
      <c r="E17" s="51" t="s">
        <v>37</v>
      </c>
      <c r="F17" s="51" t="s">
        <v>37</v>
      </c>
      <c r="G17" s="51" t="s">
        <v>65</v>
      </c>
      <c r="H17" s="51" t="s">
        <v>50</v>
      </c>
      <c r="I17" s="51"/>
      <c r="J17" s="51"/>
      <c r="K17" s="51"/>
      <c r="L17" s="51"/>
      <c r="M17" s="51" t="s">
        <v>39</v>
      </c>
      <c r="N17" s="51" t="s">
        <v>40</v>
      </c>
      <c r="O17" s="51" t="s">
        <v>41</v>
      </c>
      <c r="P17" s="52" t="s">
        <v>75</v>
      </c>
      <c r="Q17" s="54">
        <v>350000000</v>
      </c>
      <c r="R17" s="54">
        <v>0</v>
      </c>
      <c r="S17" s="54">
        <v>0</v>
      </c>
      <c r="T17" s="54">
        <v>350000000</v>
      </c>
      <c r="U17" s="54">
        <v>0</v>
      </c>
      <c r="V17" s="54">
        <v>350000000</v>
      </c>
      <c r="W17" s="54">
        <v>0</v>
      </c>
      <c r="X17" s="54">
        <v>107326399</v>
      </c>
      <c r="Y17" s="54">
        <v>107326399</v>
      </c>
      <c r="Z17" s="54">
        <v>107326399</v>
      </c>
      <c r="AA17" s="54">
        <v>107326399</v>
      </c>
    </row>
    <row r="18" spans="1:27" ht="22.5" x14ac:dyDescent="0.25">
      <c r="A18" s="51" t="s">
        <v>33</v>
      </c>
      <c r="B18" s="52" t="s">
        <v>34</v>
      </c>
      <c r="C18" s="53" t="s">
        <v>76</v>
      </c>
      <c r="D18" s="51" t="s">
        <v>36</v>
      </c>
      <c r="E18" s="51" t="s">
        <v>37</v>
      </c>
      <c r="F18" s="51" t="s">
        <v>37</v>
      </c>
      <c r="G18" s="51" t="s">
        <v>65</v>
      </c>
      <c r="H18" s="51" t="s">
        <v>53</v>
      </c>
      <c r="I18" s="51"/>
      <c r="J18" s="51"/>
      <c r="K18" s="51"/>
      <c r="L18" s="51"/>
      <c r="M18" s="51" t="s">
        <v>39</v>
      </c>
      <c r="N18" s="51" t="s">
        <v>40</v>
      </c>
      <c r="O18" s="51" t="s">
        <v>41</v>
      </c>
      <c r="P18" s="52" t="s">
        <v>77</v>
      </c>
      <c r="Q18" s="54">
        <v>265000000</v>
      </c>
      <c r="R18" s="54">
        <v>0</v>
      </c>
      <c r="S18" s="54">
        <v>0</v>
      </c>
      <c r="T18" s="54">
        <v>265000000</v>
      </c>
      <c r="U18" s="54">
        <v>0</v>
      </c>
      <c r="V18" s="54">
        <v>265000000</v>
      </c>
      <c r="W18" s="54">
        <v>0</v>
      </c>
      <c r="X18" s="54">
        <v>79614300</v>
      </c>
      <c r="Y18" s="54">
        <v>79614300</v>
      </c>
      <c r="Z18" s="54">
        <v>79614300</v>
      </c>
      <c r="AA18" s="54">
        <v>79614300</v>
      </c>
    </row>
    <row r="19" spans="1:27" ht="22.5" x14ac:dyDescent="0.25">
      <c r="A19" s="51" t="s">
        <v>33</v>
      </c>
      <c r="B19" s="52" t="s">
        <v>34</v>
      </c>
      <c r="C19" s="53" t="s">
        <v>78</v>
      </c>
      <c r="D19" s="51" t="s">
        <v>36</v>
      </c>
      <c r="E19" s="51" t="s">
        <v>37</v>
      </c>
      <c r="F19" s="51" t="s">
        <v>37</v>
      </c>
      <c r="G19" s="51" t="s">
        <v>65</v>
      </c>
      <c r="H19" s="51" t="s">
        <v>56</v>
      </c>
      <c r="I19" s="51"/>
      <c r="J19" s="51"/>
      <c r="K19" s="51"/>
      <c r="L19" s="51"/>
      <c r="M19" s="51" t="s">
        <v>39</v>
      </c>
      <c r="N19" s="51" t="s">
        <v>40</v>
      </c>
      <c r="O19" s="51" t="s">
        <v>41</v>
      </c>
      <c r="P19" s="52" t="s">
        <v>79</v>
      </c>
      <c r="Q19" s="54">
        <v>189000000</v>
      </c>
      <c r="R19" s="54">
        <v>0</v>
      </c>
      <c r="S19" s="54">
        <v>0</v>
      </c>
      <c r="T19" s="54">
        <v>189000000</v>
      </c>
      <c r="U19" s="54">
        <v>0</v>
      </c>
      <c r="V19" s="54">
        <v>189000000</v>
      </c>
      <c r="W19" s="54">
        <v>0</v>
      </c>
      <c r="X19" s="54">
        <v>53104400</v>
      </c>
      <c r="Y19" s="54">
        <v>53104400</v>
      </c>
      <c r="Z19" s="54">
        <v>53104400</v>
      </c>
      <c r="AA19" s="54">
        <v>53104400</v>
      </c>
    </row>
    <row r="20" spans="1:27" ht="22.5" x14ac:dyDescent="0.25">
      <c r="A20" s="51" t="s">
        <v>33</v>
      </c>
      <c r="B20" s="52" t="s">
        <v>34</v>
      </c>
      <c r="C20" s="53" t="s">
        <v>80</v>
      </c>
      <c r="D20" s="51" t="s">
        <v>36</v>
      </c>
      <c r="E20" s="51" t="s">
        <v>37</v>
      </c>
      <c r="F20" s="51" t="s">
        <v>37</v>
      </c>
      <c r="G20" s="51" t="s">
        <v>81</v>
      </c>
      <c r="H20" s="51" t="s">
        <v>38</v>
      </c>
      <c r="I20" s="51" t="s">
        <v>38</v>
      </c>
      <c r="J20" s="51"/>
      <c r="K20" s="51"/>
      <c r="L20" s="51"/>
      <c r="M20" s="51" t="s">
        <v>39</v>
      </c>
      <c r="N20" s="51" t="s">
        <v>40</v>
      </c>
      <c r="O20" s="51" t="s">
        <v>41</v>
      </c>
      <c r="P20" s="52" t="s">
        <v>82</v>
      </c>
      <c r="Q20" s="54">
        <v>450000000</v>
      </c>
      <c r="R20" s="54">
        <v>0</v>
      </c>
      <c r="S20" s="54">
        <v>0</v>
      </c>
      <c r="T20" s="54">
        <v>450000000</v>
      </c>
      <c r="U20" s="54">
        <v>0</v>
      </c>
      <c r="V20" s="54">
        <v>450000000</v>
      </c>
      <c r="W20" s="54">
        <v>0</v>
      </c>
      <c r="X20" s="54">
        <v>49604723</v>
      </c>
      <c r="Y20" s="54">
        <v>49604723</v>
      </c>
      <c r="Z20" s="54">
        <v>49604723</v>
      </c>
      <c r="AA20" s="54">
        <v>49604723</v>
      </c>
    </row>
    <row r="21" spans="1:27" ht="22.5" x14ac:dyDescent="0.25">
      <c r="A21" s="51" t="s">
        <v>33</v>
      </c>
      <c r="B21" s="52" t="s">
        <v>34</v>
      </c>
      <c r="C21" s="53" t="s">
        <v>83</v>
      </c>
      <c r="D21" s="51" t="s">
        <v>36</v>
      </c>
      <c r="E21" s="51" t="s">
        <v>37</v>
      </c>
      <c r="F21" s="51" t="s">
        <v>37</v>
      </c>
      <c r="G21" s="51" t="s">
        <v>81</v>
      </c>
      <c r="H21" s="51" t="s">
        <v>38</v>
      </c>
      <c r="I21" s="51" t="s">
        <v>68</v>
      </c>
      <c r="J21" s="51"/>
      <c r="K21" s="51"/>
      <c r="L21" s="51"/>
      <c r="M21" s="51" t="s">
        <v>39</v>
      </c>
      <c r="N21" s="51" t="s">
        <v>40</v>
      </c>
      <c r="O21" s="51" t="s">
        <v>41</v>
      </c>
      <c r="P21" s="52" t="s">
        <v>84</v>
      </c>
      <c r="Q21" s="54">
        <v>25000000</v>
      </c>
      <c r="R21" s="54">
        <v>0</v>
      </c>
      <c r="S21" s="54">
        <v>0</v>
      </c>
      <c r="T21" s="54">
        <v>25000000</v>
      </c>
      <c r="U21" s="54">
        <v>0</v>
      </c>
      <c r="V21" s="54">
        <v>25000000</v>
      </c>
      <c r="W21" s="54">
        <v>0</v>
      </c>
      <c r="X21" s="54">
        <v>8405588</v>
      </c>
      <c r="Y21" s="54">
        <v>8405588</v>
      </c>
      <c r="Z21" s="54">
        <v>8405588</v>
      </c>
      <c r="AA21" s="54">
        <v>8405588</v>
      </c>
    </row>
    <row r="22" spans="1:27" ht="22.5" x14ac:dyDescent="0.25">
      <c r="A22" s="51" t="s">
        <v>33</v>
      </c>
      <c r="B22" s="52" t="s">
        <v>34</v>
      </c>
      <c r="C22" s="53" t="s">
        <v>85</v>
      </c>
      <c r="D22" s="51" t="s">
        <v>36</v>
      </c>
      <c r="E22" s="51" t="s">
        <v>37</v>
      </c>
      <c r="F22" s="51" t="s">
        <v>37</v>
      </c>
      <c r="G22" s="51" t="s">
        <v>81</v>
      </c>
      <c r="H22" s="51" t="s">
        <v>38</v>
      </c>
      <c r="I22" s="51" t="s">
        <v>44</v>
      </c>
      <c r="J22" s="51"/>
      <c r="K22" s="51"/>
      <c r="L22" s="51"/>
      <c r="M22" s="51" t="s">
        <v>39</v>
      </c>
      <c r="N22" s="51" t="s">
        <v>40</v>
      </c>
      <c r="O22" s="51" t="s">
        <v>41</v>
      </c>
      <c r="P22" s="52" t="s">
        <v>86</v>
      </c>
      <c r="Q22" s="54">
        <v>45000000</v>
      </c>
      <c r="R22" s="54">
        <v>0</v>
      </c>
      <c r="S22" s="54">
        <v>0</v>
      </c>
      <c r="T22" s="54">
        <v>45000000</v>
      </c>
      <c r="U22" s="54">
        <v>0</v>
      </c>
      <c r="V22" s="54">
        <v>45000000</v>
      </c>
      <c r="W22" s="54">
        <v>0</v>
      </c>
      <c r="X22" s="54">
        <v>5181068</v>
      </c>
      <c r="Y22" s="54">
        <v>5181068</v>
      </c>
      <c r="Z22" s="54">
        <v>5181068</v>
      </c>
      <c r="AA22" s="54">
        <v>5181068</v>
      </c>
    </row>
    <row r="23" spans="1:27" ht="22.5" x14ac:dyDescent="0.25">
      <c r="A23" s="51" t="s">
        <v>33</v>
      </c>
      <c r="B23" s="52" t="s">
        <v>34</v>
      </c>
      <c r="C23" s="53" t="s">
        <v>87</v>
      </c>
      <c r="D23" s="51" t="s">
        <v>36</v>
      </c>
      <c r="E23" s="51" t="s">
        <v>37</v>
      </c>
      <c r="F23" s="51" t="s">
        <v>37</v>
      </c>
      <c r="G23" s="51" t="s">
        <v>81</v>
      </c>
      <c r="H23" s="51" t="s">
        <v>68</v>
      </c>
      <c r="I23" s="51"/>
      <c r="J23" s="51"/>
      <c r="K23" s="51"/>
      <c r="L23" s="51"/>
      <c r="M23" s="51" t="s">
        <v>39</v>
      </c>
      <c r="N23" s="51" t="s">
        <v>40</v>
      </c>
      <c r="O23" s="51" t="s">
        <v>41</v>
      </c>
      <c r="P23" s="52" t="s">
        <v>88</v>
      </c>
      <c r="Q23" s="54">
        <v>500000000</v>
      </c>
      <c r="R23" s="54">
        <v>0</v>
      </c>
      <c r="S23" s="54">
        <v>0</v>
      </c>
      <c r="T23" s="54">
        <v>500000000</v>
      </c>
      <c r="U23" s="54">
        <v>0</v>
      </c>
      <c r="V23" s="54">
        <v>500000000</v>
      </c>
      <c r="W23" s="54">
        <v>0</v>
      </c>
      <c r="X23" s="54">
        <v>159524620</v>
      </c>
      <c r="Y23" s="54">
        <v>159524620</v>
      </c>
      <c r="Z23" s="54">
        <v>159524620</v>
      </c>
      <c r="AA23" s="54">
        <v>159524620</v>
      </c>
    </row>
    <row r="24" spans="1:27" ht="22.5" x14ac:dyDescent="0.25">
      <c r="A24" s="51" t="s">
        <v>33</v>
      </c>
      <c r="B24" s="52" t="s">
        <v>34</v>
      </c>
      <c r="C24" s="53" t="s">
        <v>89</v>
      </c>
      <c r="D24" s="51" t="s">
        <v>36</v>
      </c>
      <c r="E24" s="51" t="s">
        <v>37</v>
      </c>
      <c r="F24" s="51" t="s">
        <v>37</v>
      </c>
      <c r="G24" s="51" t="s">
        <v>81</v>
      </c>
      <c r="H24" s="51" t="s">
        <v>90</v>
      </c>
      <c r="I24" s="51"/>
      <c r="J24" s="51"/>
      <c r="K24" s="51"/>
      <c r="L24" s="51"/>
      <c r="M24" s="51" t="s">
        <v>39</v>
      </c>
      <c r="N24" s="51" t="s">
        <v>40</v>
      </c>
      <c r="O24" s="51" t="s">
        <v>41</v>
      </c>
      <c r="P24" s="52" t="s">
        <v>91</v>
      </c>
      <c r="Q24" s="54">
        <v>106000000</v>
      </c>
      <c r="R24" s="54">
        <v>0</v>
      </c>
      <c r="S24" s="54">
        <v>0</v>
      </c>
      <c r="T24" s="54">
        <v>106000000</v>
      </c>
      <c r="U24" s="54">
        <v>0</v>
      </c>
      <c r="V24" s="54">
        <v>106000000</v>
      </c>
      <c r="W24" s="54">
        <v>0</v>
      </c>
      <c r="X24" s="54">
        <v>22977805</v>
      </c>
      <c r="Y24" s="54">
        <v>22977805</v>
      </c>
      <c r="Z24" s="54">
        <v>22977805</v>
      </c>
      <c r="AA24" s="54">
        <v>22977805</v>
      </c>
    </row>
    <row r="25" spans="1:27" ht="22.5" x14ac:dyDescent="0.25">
      <c r="A25" s="51" t="s">
        <v>33</v>
      </c>
      <c r="B25" s="52" t="s">
        <v>34</v>
      </c>
      <c r="C25" s="53" t="s">
        <v>92</v>
      </c>
      <c r="D25" s="51" t="s">
        <v>36</v>
      </c>
      <c r="E25" s="51" t="s">
        <v>37</v>
      </c>
      <c r="F25" s="51" t="s">
        <v>37</v>
      </c>
      <c r="G25" s="51" t="s">
        <v>81</v>
      </c>
      <c r="H25" s="51" t="s">
        <v>93</v>
      </c>
      <c r="I25" s="51"/>
      <c r="J25" s="51"/>
      <c r="K25" s="51"/>
      <c r="L25" s="51"/>
      <c r="M25" s="51" t="s">
        <v>39</v>
      </c>
      <c r="N25" s="51" t="s">
        <v>40</v>
      </c>
      <c r="O25" s="51" t="s">
        <v>41</v>
      </c>
      <c r="P25" s="52" t="s">
        <v>94</v>
      </c>
      <c r="Q25" s="54">
        <v>42000000</v>
      </c>
      <c r="R25" s="54">
        <v>0</v>
      </c>
      <c r="S25" s="54">
        <v>0</v>
      </c>
      <c r="T25" s="54">
        <v>42000000</v>
      </c>
      <c r="U25" s="54">
        <v>0</v>
      </c>
      <c r="V25" s="54">
        <v>42000000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</row>
    <row r="26" spans="1:27" ht="22.5" x14ac:dyDescent="0.25">
      <c r="A26" s="51" t="s">
        <v>33</v>
      </c>
      <c r="B26" s="52" t="s">
        <v>34</v>
      </c>
      <c r="C26" s="53" t="s">
        <v>95</v>
      </c>
      <c r="D26" s="51" t="s">
        <v>36</v>
      </c>
      <c r="E26" s="51" t="s">
        <v>65</v>
      </c>
      <c r="F26" s="51" t="s">
        <v>65</v>
      </c>
      <c r="G26" s="51" t="s">
        <v>37</v>
      </c>
      <c r="H26" s="51" t="s">
        <v>68</v>
      </c>
      <c r="I26" s="51" t="s">
        <v>96</v>
      </c>
      <c r="J26" s="51"/>
      <c r="K26" s="51"/>
      <c r="L26" s="51"/>
      <c r="M26" s="51" t="s">
        <v>39</v>
      </c>
      <c r="N26" s="51" t="s">
        <v>40</v>
      </c>
      <c r="O26" s="51" t="s">
        <v>41</v>
      </c>
      <c r="P26" s="52" t="s">
        <v>97</v>
      </c>
      <c r="Q26" s="54">
        <v>176000000</v>
      </c>
      <c r="R26" s="54">
        <v>30000000</v>
      </c>
      <c r="S26" s="54">
        <v>0</v>
      </c>
      <c r="T26" s="54">
        <v>206000000</v>
      </c>
      <c r="U26" s="54">
        <v>0</v>
      </c>
      <c r="V26" s="54">
        <v>200000000</v>
      </c>
      <c r="W26" s="54">
        <v>6000000</v>
      </c>
      <c r="X26" s="54">
        <v>0</v>
      </c>
      <c r="Y26" s="54">
        <v>0</v>
      </c>
      <c r="Z26" s="54">
        <v>0</v>
      </c>
      <c r="AA26" s="54">
        <v>0</v>
      </c>
    </row>
    <row r="27" spans="1:27" ht="33.75" x14ac:dyDescent="0.25">
      <c r="A27" s="51" t="s">
        <v>33</v>
      </c>
      <c r="B27" s="52" t="s">
        <v>34</v>
      </c>
      <c r="C27" s="53" t="s">
        <v>98</v>
      </c>
      <c r="D27" s="51" t="s">
        <v>36</v>
      </c>
      <c r="E27" s="51" t="s">
        <v>65</v>
      </c>
      <c r="F27" s="51" t="s">
        <v>65</v>
      </c>
      <c r="G27" s="51" t="s">
        <v>37</v>
      </c>
      <c r="H27" s="51" t="s">
        <v>44</v>
      </c>
      <c r="I27" s="51" t="s">
        <v>68</v>
      </c>
      <c r="J27" s="51"/>
      <c r="K27" s="51"/>
      <c r="L27" s="51"/>
      <c r="M27" s="51" t="s">
        <v>39</v>
      </c>
      <c r="N27" s="51" t="s">
        <v>40</v>
      </c>
      <c r="O27" s="51" t="s">
        <v>41</v>
      </c>
      <c r="P27" s="52" t="s">
        <v>99</v>
      </c>
      <c r="Q27" s="54">
        <v>4000000</v>
      </c>
      <c r="R27" s="54">
        <v>32500000</v>
      </c>
      <c r="S27" s="54">
        <v>0</v>
      </c>
      <c r="T27" s="54">
        <v>36500000</v>
      </c>
      <c r="U27" s="54">
        <v>0</v>
      </c>
      <c r="V27" s="54">
        <v>8829850.2400000002</v>
      </c>
      <c r="W27" s="54">
        <v>27670149.760000002</v>
      </c>
      <c r="X27" s="54">
        <v>8829850.2400000002</v>
      </c>
      <c r="Y27" s="54">
        <v>1329850.24</v>
      </c>
      <c r="Z27" s="54">
        <v>1329850.24</v>
      </c>
      <c r="AA27" s="54">
        <v>1329850.24</v>
      </c>
    </row>
    <row r="28" spans="1:27" ht="45" x14ac:dyDescent="0.25">
      <c r="A28" s="51" t="s">
        <v>33</v>
      </c>
      <c r="B28" s="52" t="s">
        <v>34</v>
      </c>
      <c r="C28" s="53" t="s">
        <v>100</v>
      </c>
      <c r="D28" s="51" t="s">
        <v>36</v>
      </c>
      <c r="E28" s="51" t="s">
        <v>65</v>
      </c>
      <c r="F28" s="51" t="s">
        <v>65</v>
      </c>
      <c r="G28" s="51" t="s">
        <v>37</v>
      </c>
      <c r="H28" s="51" t="s">
        <v>44</v>
      </c>
      <c r="I28" s="51" t="s">
        <v>50</v>
      </c>
      <c r="J28" s="51"/>
      <c r="K28" s="51"/>
      <c r="L28" s="51"/>
      <c r="M28" s="51" t="s">
        <v>39</v>
      </c>
      <c r="N28" s="51" t="s">
        <v>40</v>
      </c>
      <c r="O28" s="51" t="s">
        <v>41</v>
      </c>
      <c r="P28" s="52" t="s">
        <v>101</v>
      </c>
      <c r="Q28" s="54">
        <v>3000000</v>
      </c>
      <c r="R28" s="54">
        <v>48000000</v>
      </c>
      <c r="S28" s="54">
        <v>0</v>
      </c>
      <c r="T28" s="54">
        <v>51000000</v>
      </c>
      <c r="U28" s="54">
        <v>0</v>
      </c>
      <c r="V28" s="54">
        <v>48372900</v>
      </c>
      <c r="W28" s="54">
        <v>2627100</v>
      </c>
      <c r="X28" s="54">
        <v>31149138.66</v>
      </c>
      <c r="Y28" s="54">
        <v>372900</v>
      </c>
      <c r="Z28" s="54">
        <v>372900</v>
      </c>
      <c r="AA28" s="54">
        <v>372900</v>
      </c>
    </row>
    <row r="29" spans="1:27" ht="33.75" x14ac:dyDescent="0.25">
      <c r="A29" s="51" t="s">
        <v>33</v>
      </c>
      <c r="B29" s="52" t="s">
        <v>34</v>
      </c>
      <c r="C29" s="53" t="s">
        <v>102</v>
      </c>
      <c r="D29" s="51" t="s">
        <v>36</v>
      </c>
      <c r="E29" s="51" t="s">
        <v>65</v>
      </c>
      <c r="F29" s="51" t="s">
        <v>65</v>
      </c>
      <c r="G29" s="51" t="s">
        <v>37</v>
      </c>
      <c r="H29" s="51" t="s">
        <v>44</v>
      </c>
      <c r="I29" s="51" t="s">
        <v>56</v>
      </c>
      <c r="J29" s="51"/>
      <c r="K29" s="51"/>
      <c r="L29" s="51"/>
      <c r="M29" s="51" t="s">
        <v>39</v>
      </c>
      <c r="N29" s="51" t="s">
        <v>40</v>
      </c>
      <c r="O29" s="51" t="s">
        <v>41</v>
      </c>
      <c r="P29" s="52" t="s">
        <v>103</v>
      </c>
      <c r="Q29" s="54">
        <v>500000</v>
      </c>
      <c r="R29" s="54">
        <v>0</v>
      </c>
      <c r="S29" s="54">
        <v>0</v>
      </c>
      <c r="T29" s="54">
        <v>500000</v>
      </c>
      <c r="U29" s="54">
        <v>0</v>
      </c>
      <c r="V29" s="54">
        <v>50000</v>
      </c>
      <c r="W29" s="54">
        <v>450000</v>
      </c>
      <c r="X29" s="54">
        <v>50000</v>
      </c>
      <c r="Y29" s="54">
        <v>50000</v>
      </c>
      <c r="Z29" s="54">
        <v>50000</v>
      </c>
      <c r="AA29" s="54">
        <v>50000</v>
      </c>
    </row>
    <row r="30" spans="1:27" ht="22.5" x14ac:dyDescent="0.25">
      <c r="A30" s="51" t="s">
        <v>33</v>
      </c>
      <c r="B30" s="52" t="s">
        <v>34</v>
      </c>
      <c r="C30" s="53" t="s">
        <v>104</v>
      </c>
      <c r="D30" s="51" t="s">
        <v>36</v>
      </c>
      <c r="E30" s="51" t="s">
        <v>65</v>
      </c>
      <c r="F30" s="51" t="s">
        <v>65</v>
      </c>
      <c r="G30" s="51" t="s">
        <v>37</v>
      </c>
      <c r="H30" s="51" t="s">
        <v>47</v>
      </c>
      <c r="I30" s="51" t="s">
        <v>56</v>
      </c>
      <c r="J30" s="51"/>
      <c r="K30" s="51"/>
      <c r="L30" s="51"/>
      <c r="M30" s="51" t="s">
        <v>39</v>
      </c>
      <c r="N30" s="51" t="s">
        <v>40</v>
      </c>
      <c r="O30" s="51" t="s">
        <v>41</v>
      </c>
      <c r="P30" s="52" t="s">
        <v>105</v>
      </c>
      <c r="Q30" s="54">
        <v>171148595</v>
      </c>
      <c r="R30" s="54">
        <v>0</v>
      </c>
      <c r="S30" s="54">
        <v>0</v>
      </c>
      <c r="T30" s="54">
        <v>171148595</v>
      </c>
      <c r="U30" s="54">
        <v>0</v>
      </c>
      <c r="V30" s="54">
        <v>61548595</v>
      </c>
      <c r="W30" s="54">
        <v>109600000</v>
      </c>
      <c r="X30" s="54">
        <v>61548595</v>
      </c>
      <c r="Y30" s="54">
        <v>0</v>
      </c>
      <c r="Z30" s="54">
        <v>0</v>
      </c>
      <c r="AA30" s="54">
        <v>0</v>
      </c>
    </row>
    <row r="31" spans="1:27" ht="33.75" x14ac:dyDescent="0.25">
      <c r="A31" s="51" t="s">
        <v>33</v>
      </c>
      <c r="B31" s="52" t="s">
        <v>34</v>
      </c>
      <c r="C31" s="53" t="s">
        <v>106</v>
      </c>
      <c r="D31" s="51" t="s">
        <v>36</v>
      </c>
      <c r="E31" s="51" t="s">
        <v>65</v>
      </c>
      <c r="F31" s="51" t="s">
        <v>65</v>
      </c>
      <c r="G31" s="51" t="s">
        <v>65</v>
      </c>
      <c r="H31" s="51" t="s">
        <v>53</v>
      </c>
      <c r="I31" s="51" t="s">
        <v>44</v>
      </c>
      <c r="J31" s="51"/>
      <c r="K31" s="51"/>
      <c r="L31" s="51"/>
      <c r="M31" s="51" t="s">
        <v>39</v>
      </c>
      <c r="N31" s="51" t="s">
        <v>40</v>
      </c>
      <c r="O31" s="51" t="s">
        <v>41</v>
      </c>
      <c r="P31" s="52" t="s">
        <v>107</v>
      </c>
      <c r="Q31" s="54">
        <v>15000000</v>
      </c>
      <c r="R31" s="54">
        <v>0</v>
      </c>
      <c r="S31" s="54">
        <v>0</v>
      </c>
      <c r="T31" s="54">
        <v>15000000</v>
      </c>
      <c r="U31" s="54">
        <v>0</v>
      </c>
      <c r="V31" s="54">
        <v>15000000</v>
      </c>
      <c r="W31" s="54">
        <v>0</v>
      </c>
      <c r="X31" s="54">
        <v>7707000</v>
      </c>
      <c r="Y31" s="54">
        <v>5211000</v>
      </c>
      <c r="Z31" s="54">
        <v>5211000</v>
      </c>
      <c r="AA31" s="54">
        <v>5211000</v>
      </c>
    </row>
    <row r="32" spans="1:27" ht="22.5" x14ac:dyDescent="0.25">
      <c r="A32" s="51" t="s">
        <v>33</v>
      </c>
      <c r="B32" s="52" t="s">
        <v>34</v>
      </c>
      <c r="C32" s="53" t="s">
        <v>108</v>
      </c>
      <c r="D32" s="51" t="s">
        <v>36</v>
      </c>
      <c r="E32" s="51" t="s">
        <v>65</v>
      </c>
      <c r="F32" s="51" t="s">
        <v>65</v>
      </c>
      <c r="G32" s="51" t="s">
        <v>65</v>
      </c>
      <c r="H32" s="51" t="s">
        <v>53</v>
      </c>
      <c r="I32" s="51" t="s">
        <v>47</v>
      </c>
      <c r="J32" s="51"/>
      <c r="K32" s="51"/>
      <c r="L32" s="51"/>
      <c r="M32" s="51" t="s">
        <v>39</v>
      </c>
      <c r="N32" s="51" t="s">
        <v>40</v>
      </c>
      <c r="O32" s="51" t="s">
        <v>41</v>
      </c>
      <c r="P32" s="52" t="s">
        <v>109</v>
      </c>
      <c r="Q32" s="54">
        <v>53000000</v>
      </c>
      <c r="R32" s="54">
        <v>0</v>
      </c>
      <c r="S32" s="54">
        <v>0</v>
      </c>
      <c r="T32" s="54">
        <v>53000000</v>
      </c>
      <c r="U32" s="54">
        <v>0</v>
      </c>
      <c r="V32" s="54">
        <v>53000000</v>
      </c>
      <c r="W32" s="54">
        <v>0</v>
      </c>
      <c r="X32" s="54">
        <v>53000000</v>
      </c>
      <c r="Y32" s="54">
        <v>0</v>
      </c>
      <c r="Z32" s="54">
        <v>0</v>
      </c>
      <c r="AA32" s="54">
        <v>0</v>
      </c>
    </row>
    <row r="33" spans="1:27" ht="22.5" x14ac:dyDescent="0.25">
      <c r="A33" s="51" t="s">
        <v>33</v>
      </c>
      <c r="B33" s="52" t="s">
        <v>34</v>
      </c>
      <c r="C33" s="53" t="s">
        <v>110</v>
      </c>
      <c r="D33" s="51" t="s">
        <v>36</v>
      </c>
      <c r="E33" s="51" t="s">
        <v>65</v>
      </c>
      <c r="F33" s="51" t="s">
        <v>65</v>
      </c>
      <c r="G33" s="51" t="s">
        <v>65</v>
      </c>
      <c r="H33" s="51" t="s">
        <v>53</v>
      </c>
      <c r="I33" s="51" t="s">
        <v>56</v>
      </c>
      <c r="J33" s="51"/>
      <c r="K33" s="51"/>
      <c r="L33" s="51"/>
      <c r="M33" s="51" t="s">
        <v>39</v>
      </c>
      <c r="N33" s="51" t="s">
        <v>40</v>
      </c>
      <c r="O33" s="51" t="s">
        <v>41</v>
      </c>
      <c r="P33" s="52" t="s">
        <v>111</v>
      </c>
      <c r="Q33" s="54">
        <v>5000000</v>
      </c>
      <c r="R33" s="54">
        <v>0</v>
      </c>
      <c r="S33" s="54">
        <v>0</v>
      </c>
      <c r="T33" s="54">
        <v>5000000</v>
      </c>
      <c r="U33" s="54">
        <v>0</v>
      </c>
      <c r="V33" s="54">
        <v>1450000</v>
      </c>
      <c r="W33" s="54">
        <v>3550000</v>
      </c>
      <c r="X33" s="54">
        <v>1450000</v>
      </c>
      <c r="Y33" s="54">
        <v>950000</v>
      </c>
      <c r="Z33" s="54">
        <v>950000</v>
      </c>
      <c r="AA33" s="54">
        <v>950000</v>
      </c>
    </row>
    <row r="34" spans="1:27" ht="22.5" x14ac:dyDescent="0.25">
      <c r="A34" s="51" t="s">
        <v>33</v>
      </c>
      <c r="B34" s="52" t="s">
        <v>34</v>
      </c>
      <c r="C34" s="53" t="s">
        <v>112</v>
      </c>
      <c r="D34" s="51" t="s">
        <v>36</v>
      </c>
      <c r="E34" s="51" t="s">
        <v>65</v>
      </c>
      <c r="F34" s="51" t="s">
        <v>65</v>
      </c>
      <c r="G34" s="51" t="s">
        <v>65</v>
      </c>
      <c r="H34" s="51" t="s">
        <v>53</v>
      </c>
      <c r="I34" s="51" t="s">
        <v>96</v>
      </c>
      <c r="J34" s="51"/>
      <c r="K34" s="51"/>
      <c r="L34" s="51"/>
      <c r="M34" s="51" t="s">
        <v>39</v>
      </c>
      <c r="N34" s="51" t="s">
        <v>40</v>
      </c>
      <c r="O34" s="51" t="s">
        <v>41</v>
      </c>
      <c r="P34" s="52" t="s">
        <v>113</v>
      </c>
      <c r="Q34" s="54">
        <v>8500000</v>
      </c>
      <c r="R34" s="54">
        <v>9500000</v>
      </c>
      <c r="S34" s="54">
        <v>0</v>
      </c>
      <c r="T34" s="54">
        <v>18000000</v>
      </c>
      <c r="U34" s="54">
        <v>0</v>
      </c>
      <c r="V34" s="54">
        <v>17121265</v>
      </c>
      <c r="W34" s="54">
        <v>878735</v>
      </c>
      <c r="X34" s="54">
        <v>8621265</v>
      </c>
      <c r="Y34" s="54">
        <v>5220469</v>
      </c>
      <c r="Z34" s="54">
        <v>5220469</v>
      </c>
      <c r="AA34" s="54">
        <v>5220469</v>
      </c>
    </row>
    <row r="35" spans="1:27" ht="33.75" x14ac:dyDescent="0.25">
      <c r="A35" s="51" t="s">
        <v>33</v>
      </c>
      <c r="B35" s="52" t="s">
        <v>34</v>
      </c>
      <c r="C35" s="53" t="s">
        <v>114</v>
      </c>
      <c r="D35" s="51" t="s">
        <v>36</v>
      </c>
      <c r="E35" s="51" t="s">
        <v>65</v>
      </c>
      <c r="F35" s="51" t="s">
        <v>65</v>
      </c>
      <c r="G35" s="51" t="s">
        <v>65</v>
      </c>
      <c r="H35" s="51" t="s">
        <v>53</v>
      </c>
      <c r="I35" s="51" t="s">
        <v>59</v>
      </c>
      <c r="J35" s="51"/>
      <c r="K35" s="51"/>
      <c r="L35" s="51"/>
      <c r="M35" s="51" t="s">
        <v>39</v>
      </c>
      <c r="N35" s="51" t="s">
        <v>40</v>
      </c>
      <c r="O35" s="51" t="s">
        <v>41</v>
      </c>
      <c r="P35" s="52" t="s">
        <v>115</v>
      </c>
      <c r="Q35" s="54">
        <v>208000000</v>
      </c>
      <c r="R35" s="54">
        <v>0</v>
      </c>
      <c r="S35" s="54">
        <v>0</v>
      </c>
      <c r="T35" s="54">
        <v>208000000</v>
      </c>
      <c r="U35" s="54">
        <v>0</v>
      </c>
      <c r="V35" s="54">
        <v>208000000</v>
      </c>
      <c r="W35" s="54">
        <v>0</v>
      </c>
      <c r="X35" s="54">
        <v>96939336.400000006</v>
      </c>
      <c r="Y35" s="54">
        <v>96442872.400000006</v>
      </c>
      <c r="Z35" s="54">
        <v>96442872.400000006</v>
      </c>
      <c r="AA35" s="54">
        <v>96442872.400000006</v>
      </c>
    </row>
    <row r="36" spans="1:27" ht="22.5" x14ac:dyDescent="0.25">
      <c r="A36" s="51" t="s">
        <v>33</v>
      </c>
      <c r="B36" s="52" t="s">
        <v>34</v>
      </c>
      <c r="C36" s="53" t="s">
        <v>116</v>
      </c>
      <c r="D36" s="51" t="s">
        <v>36</v>
      </c>
      <c r="E36" s="51" t="s">
        <v>65</v>
      </c>
      <c r="F36" s="51" t="s">
        <v>65</v>
      </c>
      <c r="G36" s="51" t="s">
        <v>65</v>
      </c>
      <c r="H36" s="51" t="s">
        <v>56</v>
      </c>
      <c r="I36" s="51" t="s">
        <v>38</v>
      </c>
      <c r="J36" s="51"/>
      <c r="K36" s="51"/>
      <c r="L36" s="51"/>
      <c r="M36" s="51" t="s">
        <v>39</v>
      </c>
      <c r="N36" s="51" t="s">
        <v>40</v>
      </c>
      <c r="O36" s="51" t="s">
        <v>41</v>
      </c>
      <c r="P36" s="52" t="s">
        <v>117</v>
      </c>
      <c r="Q36" s="54">
        <v>1236000000</v>
      </c>
      <c r="R36" s="54">
        <v>0</v>
      </c>
      <c r="S36" s="54">
        <v>0</v>
      </c>
      <c r="T36" s="54">
        <v>1236000000</v>
      </c>
      <c r="U36" s="54">
        <v>0</v>
      </c>
      <c r="V36" s="54">
        <v>6823852</v>
      </c>
      <c r="W36" s="54">
        <v>1229176148</v>
      </c>
      <c r="X36" s="54">
        <v>2796140</v>
      </c>
      <c r="Y36" s="54">
        <v>0</v>
      </c>
      <c r="Z36" s="54">
        <v>0</v>
      </c>
      <c r="AA36" s="54">
        <v>0</v>
      </c>
    </row>
    <row r="37" spans="1:27" ht="22.5" x14ac:dyDescent="0.25">
      <c r="A37" s="51" t="s">
        <v>33</v>
      </c>
      <c r="B37" s="52" t="s">
        <v>34</v>
      </c>
      <c r="C37" s="53" t="s">
        <v>118</v>
      </c>
      <c r="D37" s="51" t="s">
        <v>36</v>
      </c>
      <c r="E37" s="51" t="s">
        <v>65</v>
      </c>
      <c r="F37" s="51" t="s">
        <v>65</v>
      </c>
      <c r="G37" s="51" t="s">
        <v>65</v>
      </c>
      <c r="H37" s="51" t="s">
        <v>56</v>
      </c>
      <c r="I37" s="51" t="s">
        <v>68</v>
      </c>
      <c r="J37" s="51"/>
      <c r="K37" s="51"/>
      <c r="L37" s="51"/>
      <c r="M37" s="51" t="s">
        <v>39</v>
      </c>
      <c r="N37" s="51" t="s">
        <v>40</v>
      </c>
      <c r="O37" s="51" t="s">
        <v>41</v>
      </c>
      <c r="P37" s="52" t="s">
        <v>119</v>
      </c>
      <c r="Q37" s="54">
        <v>180000000</v>
      </c>
      <c r="R37" s="54">
        <v>0</v>
      </c>
      <c r="S37" s="54">
        <v>0</v>
      </c>
      <c r="T37" s="54">
        <v>180000000</v>
      </c>
      <c r="U37" s="54">
        <v>0</v>
      </c>
      <c r="V37" s="54">
        <v>178170689</v>
      </c>
      <c r="W37" s="54">
        <v>1829311</v>
      </c>
      <c r="X37" s="54">
        <v>175728419</v>
      </c>
      <c r="Y37" s="54">
        <v>55590380.789999999</v>
      </c>
      <c r="Z37" s="54">
        <v>55590380.789999999</v>
      </c>
      <c r="AA37" s="54">
        <v>55590380.789999999</v>
      </c>
    </row>
    <row r="38" spans="1:27" ht="22.5" x14ac:dyDescent="0.25">
      <c r="A38" s="51" t="s">
        <v>33</v>
      </c>
      <c r="B38" s="52" t="s">
        <v>34</v>
      </c>
      <c r="C38" s="53" t="s">
        <v>120</v>
      </c>
      <c r="D38" s="51" t="s">
        <v>36</v>
      </c>
      <c r="E38" s="51" t="s">
        <v>65</v>
      </c>
      <c r="F38" s="51" t="s">
        <v>65</v>
      </c>
      <c r="G38" s="51" t="s">
        <v>65</v>
      </c>
      <c r="H38" s="51" t="s">
        <v>96</v>
      </c>
      <c r="I38" s="51" t="s">
        <v>68</v>
      </c>
      <c r="J38" s="51"/>
      <c r="K38" s="51"/>
      <c r="L38" s="51"/>
      <c r="M38" s="51" t="s">
        <v>39</v>
      </c>
      <c r="N38" s="51" t="s">
        <v>40</v>
      </c>
      <c r="O38" s="51" t="s">
        <v>41</v>
      </c>
      <c r="P38" s="52" t="s">
        <v>121</v>
      </c>
      <c r="Q38" s="54">
        <v>1000000</v>
      </c>
      <c r="R38" s="54">
        <v>0</v>
      </c>
      <c r="S38" s="54">
        <v>0</v>
      </c>
      <c r="T38" s="54">
        <v>1000000</v>
      </c>
      <c r="U38" s="54">
        <v>0</v>
      </c>
      <c r="V38" s="54">
        <v>170432</v>
      </c>
      <c r="W38" s="54">
        <v>829568</v>
      </c>
      <c r="X38" s="54">
        <v>170432</v>
      </c>
      <c r="Y38" s="54">
        <v>170432</v>
      </c>
      <c r="Z38" s="54">
        <v>170432</v>
      </c>
      <c r="AA38" s="54">
        <v>170432</v>
      </c>
    </row>
    <row r="39" spans="1:27" ht="33.75" x14ac:dyDescent="0.25">
      <c r="A39" s="51" t="s">
        <v>33</v>
      </c>
      <c r="B39" s="52" t="s">
        <v>34</v>
      </c>
      <c r="C39" s="53" t="s">
        <v>122</v>
      </c>
      <c r="D39" s="51" t="s">
        <v>36</v>
      </c>
      <c r="E39" s="51" t="s">
        <v>65</v>
      </c>
      <c r="F39" s="51" t="s">
        <v>65</v>
      </c>
      <c r="G39" s="51" t="s">
        <v>65</v>
      </c>
      <c r="H39" s="51" t="s">
        <v>96</v>
      </c>
      <c r="I39" s="51" t="s">
        <v>44</v>
      </c>
      <c r="J39" s="51"/>
      <c r="K39" s="51"/>
      <c r="L39" s="51"/>
      <c r="M39" s="51" t="s">
        <v>39</v>
      </c>
      <c r="N39" s="51" t="s">
        <v>40</v>
      </c>
      <c r="O39" s="51" t="s">
        <v>41</v>
      </c>
      <c r="P39" s="52" t="s">
        <v>123</v>
      </c>
      <c r="Q39" s="54">
        <v>500000000</v>
      </c>
      <c r="R39" s="54">
        <v>300000000</v>
      </c>
      <c r="S39" s="54">
        <v>0</v>
      </c>
      <c r="T39" s="54">
        <v>800000000</v>
      </c>
      <c r="U39" s="54">
        <v>0</v>
      </c>
      <c r="V39" s="54">
        <v>687244190</v>
      </c>
      <c r="W39" s="54">
        <v>112755810</v>
      </c>
      <c r="X39" s="54">
        <v>566788256.66999996</v>
      </c>
      <c r="Y39" s="54">
        <v>92546000</v>
      </c>
      <c r="Z39" s="54">
        <v>92546000</v>
      </c>
      <c r="AA39" s="54">
        <v>92546000</v>
      </c>
    </row>
    <row r="40" spans="1:27" ht="45" x14ac:dyDescent="0.25">
      <c r="A40" s="51" t="s">
        <v>33</v>
      </c>
      <c r="B40" s="52" t="s">
        <v>34</v>
      </c>
      <c r="C40" s="53" t="s">
        <v>124</v>
      </c>
      <c r="D40" s="51" t="s">
        <v>36</v>
      </c>
      <c r="E40" s="51" t="s">
        <v>65</v>
      </c>
      <c r="F40" s="51" t="s">
        <v>65</v>
      </c>
      <c r="G40" s="51" t="s">
        <v>65</v>
      </c>
      <c r="H40" s="51" t="s">
        <v>96</v>
      </c>
      <c r="I40" s="51" t="s">
        <v>47</v>
      </c>
      <c r="J40" s="51"/>
      <c r="K40" s="51"/>
      <c r="L40" s="51"/>
      <c r="M40" s="51" t="s">
        <v>39</v>
      </c>
      <c r="N40" s="51" t="s">
        <v>40</v>
      </c>
      <c r="O40" s="51" t="s">
        <v>41</v>
      </c>
      <c r="P40" s="52" t="s">
        <v>125</v>
      </c>
      <c r="Q40" s="54">
        <v>100000000</v>
      </c>
      <c r="R40" s="54">
        <v>20600000</v>
      </c>
      <c r="S40" s="54">
        <v>0</v>
      </c>
      <c r="T40" s="54">
        <v>120600000</v>
      </c>
      <c r="U40" s="54">
        <v>0</v>
      </c>
      <c r="V40" s="54">
        <v>102803891.19</v>
      </c>
      <c r="W40" s="54">
        <v>17796108.809999999</v>
      </c>
      <c r="X40" s="54">
        <v>94055924.189999998</v>
      </c>
      <c r="Y40" s="54">
        <v>89612813.659999996</v>
      </c>
      <c r="Z40" s="54">
        <v>89612813.659999996</v>
      </c>
      <c r="AA40" s="54">
        <v>89612813.659999996</v>
      </c>
    </row>
    <row r="41" spans="1:27" ht="22.5" x14ac:dyDescent="0.25">
      <c r="A41" s="51" t="s">
        <v>33</v>
      </c>
      <c r="B41" s="52" t="s">
        <v>34</v>
      </c>
      <c r="C41" s="53" t="s">
        <v>126</v>
      </c>
      <c r="D41" s="51" t="s">
        <v>36</v>
      </c>
      <c r="E41" s="51" t="s">
        <v>65</v>
      </c>
      <c r="F41" s="51" t="s">
        <v>65</v>
      </c>
      <c r="G41" s="51" t="s">
        <v>65</v>
      </c>
      <c r="H41" s="51" t="s">
        <v>96</v>
      </c>
      <c r="I41" s="51" t="s">
        <v>50</v>
      </c>
      <c r="J41" s="51"/>
      <c r="K41" s="51"/>
      <c r="L41" s="51"/>
      <c r="M41" s="51" t="s">
        <v>39</v>
      </c>
      <c r="N41" s="51" t="s">
        <v>40</v>
      </c>
      <c r="O41" s="51" t="s">
        <v>41</v>
      </c>
      <c r="P41" s="52" t="s">
        <v>127</v>
      </c>
      <c r="Q41" s="54">
        <v>500000000</v>
      </c>
      <c r="R41" s="54">
        <v>1100000000</v>
      </c>
      <c r="S41" s="54">
        <v>337024272</v>
      </c>
      <c r="T41" s="54">
        <v>1262975728</v>
      </c>
      <c r="U41" s="54">
        <v>0</v>
      </c>
      <c r="V41" s="54">
        <v>1249980057</v>
      </c>
      <c r="W41" s="54">
        <v>12995671</v>
      </c>
      <c r="X41" s="54">
        <v>1189561887.4200001</v>
      </c>
      <c r="Y41" s="54">
        <v>210718795.87</v>
      </c>
      <c r="Z41" s="54">
        <v>210718795.87</v>
      </c>
      <c r="AA41" s="54">
        <v>210718795.87</v>
      </c>
    </row>
    <row r="42" spans="1:27" ht="45" x14ac:dyDescent="0.25">
      <c r="A42" s="51" t="s">
        <v>33</v>
      </c>
      <c r="B42" s="52" t="s">
        <v>34</v>
      </c>
      <c r="C42" s="53" t="s">
        <v>128</v>
      </c>
      <c r="D42" s="51" t="s">
        <v>36</v>
      </c>
      <c r="E42" s="51" t="s">
        <v>65</v>
      </c>
      <c r="F42" s="51" t="s">
        <v>65</v>
      </c>
      <c r="G42" s="51" t="s">
        <v>65</v>
      </c>
      <c r="H42" s="51" t="s">
        <v>96</v>
      </c>
      <c r="I42" s="51" t="s">
        <v>56</v>
      </c>
      <c r="J42" s="51"/>
      <c r="K42" s="51"/>
      <c r="L42" s="51"/>
      <c r="M42" s="51" t="s">
        <v>39</v>
      </c>
      <c r="N42" s="51" t="s">
        <v>40</v>
      </c>
      <c r="O42" s="51" t="s">
        <v>41</v>
      </c>
      <c r="P42" s="52" t="s">
        <v>129</v>
      </c>
      <c r="Q42" s="54">
        <v>200000000</v>
      </c>
      <c r="R42" s="54">
        <v>7000000</v>
      </c>
      <c r="S42" s="54">
        <v>0</v>
      </c>
      <c r="T42" s="54">
        <v>207000000</v>
      </c>
      <c r="U42" s="54">
        <v>0</v>
      </c>
      <c r="V42" s="54">
        <v>114975410</v>
      </c>
      <c r="W42" s="54">
        <v>92024590</v>
      </c>
      <c r="X42" s="54">
        <v>94975410</v>
      </c>
      <c r="Y42" s="54">
        <v>31045291.059999999</v>
      </c>
      <c r="Z42" s="54">
        <v>31045291.059999999</v>
      </c>
      <c r="AA42" s="54">
        <v>31045291.059999999</v>
      </c>
    </row>
    <row r="43" spans="1:27" ht="22.5" x14ac:dyDescent="0.25">
      <c r="A43" s="51" t="s">
        <v>33</v>
      </c>
      <c r="B43" s="52" t="s">
        <v>34</v>
      </c>
      <c r="C43" s="53" t="s">
        <v>130</v>
      </c>
      <c r="D43" s="51" t="s">
        <v>36</v>
      </c>
      <c r="E43" s="51" t="s">
        <v>65</v>
      </c>
      <c r="F43" s="51" t="s">
        <v>65</v>
      </c>
      <c r="G43" s="51" t="s">
        <v>65</v>
      </c>
      <c r="H43" s="51" t="s">
        <v>59</v>
      </c>
      <c r="I43" s="51" t="s">
        <v>68</v>
      </c>
      <c r="J43" s="51"/>
      <c r="K43" s="51"/>
      <c r="L43" s="51"/>
      <c r="M43" s="51" t="s">
        <v>39</v>
      </c>
      <c r="N43" s="51" t="s">
        <v>40</v>
      </c>
      <c r="O43" s="51" t="s">
        <v>41</v>
      </c>
      <c r="P43" s="52" t="s">
        <v>131</v>
      </c>
      <c r="Q43" s="54">
        <v>30000000</v>
      </c>
      <c r="R43" s="54">
        <v>0</v>
      </c>
      <c r="S43" s="54">
        <v>0</v>
      </c>
      <c r="T43" s="54">
        <v>30000000</v>
      </c>
      <c r="U43" s="54">
        <v>0</v>
      </c>
      <c r="V43" s="54">
        <v>6055950</v>
      </c>
      <c r="W43" s="54">
        <v>23944050</v>
      </c>
      <c r="X43" s="54">
        <v>6055950</v>
      </c>
      <c r="Y43" s="54">
        <v>6055950</v>
      </c>
      <c r="Z43" s="54">
        <v>6055950</v>
      </c>
      <c r="AA43" s="54">
        <v>6055950</v>
      </c>
    </row>
    <row r="44" spans="1:27" ht="56.25" x14ac:dyDescent="0.25">
      <c r="A44" s="51" t="s">
        <v>33</v>
      </c>
      <c r="B44" s="52" t="s">
        <v>34</v>
      </c>
      <c r="C44" s="53" t="s">
        <v>132</v>
      </c>
      <c r="D44" s="51" t="s">
        <v>36</v>
      </c>
      <c r="E44" s="51" t="s">
        <v>65</v>
      </c>
      <c r="F44" s="51" t="s">
        <v>65</v>
      </c>
      <c r="G44" s="51" t="s">
        <v>65</v>
      </c>
      <c r="H44" s="51" t="s">
        <v>59</v>
      </c>
      <c r="I44" s="51" t="s">
        <v>47</v>
      </c>
      <c r="J44" s="51"/>
      <c r="K44" s="51"/>
      <c r="L44" s="51"/>
      <c r="M44" s="51" t="s">
        <v>39</v>
      </c>
      <c r="N44" s="51" t="s">
        <v>40</v>
      </c>
      <c r="O44" s="51" t="s">
        <v>41</v>
      </c>
      <c r="P44" s="52" t="s">
        <v>133</v>
      </c>
      <c r="Q44" s="54">
        <v>34000000</v>
      </c>
      <c r="R44" s="54">
        <v>0</v>
      </c>
      <c r="S44" s="54">
        <v>0</v>
      </c>
      <c r="T44" s="54">
        <v>34000000</v>
      </c>
      <c r="U44" s="54">
        <v>0</v>
      </c>
      <c r="V44" s="54">
        <v>34000000</v>
      </c>
      <c r="W44" s="54">
        <v>0</v>
      </c>
      <c r="X44" s="54">
        <v>13701659.310000001</v>
      </c>
      <c r="Y44" s="54">
        <v>13701659.310000001</v>
      </c>
      <c r="Z44" s="54">
        <v>13701659.310000001</v>
      </c>
      <c r="AA44" s="54">
        <v>13701659.310000001</v>
      </c>
    </row>
    <row r="45" spans="1:27" ht="22.5" x14ac:dyDescent="0.25">
      <c r="A45" s="51" t="s">
        <v>33</v>
      </c>
      <c r="B45" s="52" t="s">
        <v>34</v>
      </c>
      <c r="C45" s="53" t="s">
        <v>134</v>
      </c>
      <c r="D45" s="51" t="s">
        <v>36</v>
      </c>
      <c r="E45" s="51" t="s">
        <v>65</v>
      </c>
      <c r="F45" s="51" t="s">
        <v>65</v>
      </c>
      <c r="G45" s="51" t="s">
        <v>65</v>
      </c>
      <c r="H45" s="51" t="s">
        <v>62</v>
      </c>
      <c r="I45" s="51"/>
      <c r="J45" s="51"/>
      <c r="K45" s="51"/>
      <c r="L45" s="51"/>
      <c r="M45" s="51" t="s">
        <v>39</v>
      </c>
      <c r="N45" s="51" t="s">
        <v>40</v>
      </c>
      <c r="O45" s="51" t="s">
        <v>41</v>
      </c>
      <c r="P45" s="52" t="s">
        <v>135</v>
      </c>
      <c r="Q45" s="54">
        <v>30000000</v>
      </c>
      <c r="R45" s="54">
        <v>0</v>
      </c>
      <c r="S45" s="54">
        <v>0</v>
      </c>
      <c r="T45" s="54">
        <v>30000000</v>
      </c>
      <c r="U45" s="54">
        <v>0</v>
      </c>
      <c r="V45" s="54">
        <v>30000000</v>
      </c>
      <c r="W45" s="54">
        <v>0</v>
      </c>
      <c r="X45" s="54">
        <v>4822734</v>
      </c>
      <c r="Y45" s="54">
        <v>4822734</v>
      </c>
      <c r="Z45" s="54">
        <v>4822734</v>
      </c>
      <c r="AA45" s="54">
        <v>4822734</v>
      </c>
    </row>
    <row r="46" spans="1:27" ht="22.5" x14ac:dyDescent="0.25">
      <c r="A46" s="51" t="s">
        <v>33</v>
      </c>
      <c r="B46" s="52" t="s">
        <v>34</v>
      </c>
      <c r="C46" s="53" t="s">
        <v>136</v>
      </c>
      <c r="D46" s="51" t="s">
        <v>36</v>
      </c>
      <c r="E46" s="51" t="s">
        <v>81</v>
      </c>
      <c r="F46" s="51" t="s">
        <v>137</v>
      </c>
      <c r="G46" s="51" t="s">
        <v>65</v>
      </c>
      <c r="H46" s="51" t="s">
        <v>38</v>
      </c>
      <c r="I46" s="51" t="s">
        <v>68</v>
      </c>
      <c r="J46" s="51"/>
      <c r="K46" s="51"/>
      <c r="L46" s="51"/>
      <c r="M46" s="51" t="s">
        <v>39</v>
      </c>
      <c r="N46" s="51" t="s">
        <v>40</v>
      </c>
      <c r="O46" s="51" t="s">
        <v>41</v>
      </c>
      <c r="P46" s="52" t="s">
        <v>138</v>
      </c>
      <c r="Q46" s="54">
        <v>1472000000</v>
      </c>
      <c r="R46" s="54">
        <v>0</v>
      </c>
      <c r="S46" s="54">
        <v>0</v>
      </c>
      <c r="T46" s="54">
        <v>1472000000</v>
      </c>
      <c r="U46" s="54">
        <v>0</v>
      </c>
      <c r="V46" s="54">
        <v>1472000000</v>
      </c>
      <c r="W46" s="54">
        <v>0</v>
      </c>
      <c r="X46" s="54">
        <v>450163374</v>
      </c>
      <c r="Y46" s="54">
        <v>450163374</v>
      </c>
      <c r="Z46" s="54">
        <v>450163374</v>
      </c>
      <c r="AA46" s="54">
        <v>450163374</v>
      </c>
    </row>
    <row r="47" spans="1:27" ht="33.75" x14ac:dyDescent="0.25">
      <c r="A47" s="51" t="s">
        <v>33</v>
      </c>
      <c r="B47" s="52" t="s">
        <v>34</v>
      </c>
      <c r="C47" s="53" t="s">
        <v>139</v>
      </c>
      <c r="D47" s="51" t="s">
        <v>36</v>
      </c>
      <c r="E47" s="51" t="s">
        <v>81</v>
      </c>
      <c r="F47" s="51" t="s">
        <v>137</v>
      </c>
      <c r="G47" s="51" t="s">
        <v>65</v>
      </c>
      <c r="H47" s="51" t="s">
        <v>68</v>
      </c>
      <c r="I47" s="51" t="s">
        <v>68</v>
      </c>
      <c r="J47" s="51"/>
      <c r="K47" s="51"/>
      <c r="L47" s="51"/>
      <c r="M47" s="51" t="s">
        <v>39</v>
      </c>
      <c r="N47" s="51" t="s">
        <v>40</v>
      </c>
      <c r="O47" s="51" t="s">
        <v>41</v>
      </c>
      <c r="P47" s="52" t="s">
        <v>140</v>
      </c>
      <c r="Q47" s="54">
        <v>26000000</v>
      </c>
      <c r="R47" s="54">
        <v>0</v>
      </c>
      <c r="S47" s="54">
        <v>0</v>
      </c>
      <c r="T47" s="54">
        <v>26000000</v>
      </c>
      <c r="U47" s="54">
        <v>0</v>
      </c>
      <c r="V47" s="54">
        <v>26000000</v>
      </c>
      <c r="W47" s="54">
        <v>0</v>
      </c>
      <c r="X47" s="54">
        <v>1926622.83</v>
      </c>
      <c r="Y47" s="54">
        <v>1926622.83</v>
      </c>
      <c r="Z47" s="54">
        <v>1926622.83</v>
      </c>
      <c r="AA47" s="54">
        <v>1926622.83</v>
      </c>
    </row>
    <row r="48" spans="1:27" ht="22.5" x14ac:dyDescent="0.25">
      <c r="A48" s="51" t="s">
        <v>33</v>
      </c>
      <c r="B48" s="52" t="s">
        <v>34</v>
      </c>
      <c r="C48" s="53" t="s">
        <v>141</v>
      </c>
      <c r="D48" s="51" t="s">
        <v>36</v>
      </c>
      <c r="E48" s="51" t="s">
        <v>81</v>
      </c>
      <c r="F48" s="51" t="s">
        <v>137</v>
      </c>
      <c r="G48" s="51" t="s">
        <v>65</v>
      </c>
      <c r="H48" s="51" t="s">
        <v>47</v>
      </c>
      <c r="I48" s="51" t="s">
        <v>68</v>
      </c>
      <c r="J48" s="51"/>
      <c r="K48" s="51"/>
      <c r="L48" s="51"/>
      <c r="M48" s="51" t="s">
        <v>39</v>
      </c>
      <c r="N48" s="51" t="s">
        <v>40</v>
      </c>
      <c r="O48" s="51" t="s">
        <v>41</v>
      </c>
      <c r="P48" s="52" t="s">
        <v>142</v>
      </c>
      <c r="Q48" s="54">
        <v>500000000</v>
      </c>
      <c r="R48" s="54">
        <v>200000000</v>
      </c>
      <c r="S48" s="54">
        <v>0</v>
      </c>
      <c r="T48" s="54">
        <v>700000000</v>
      </c>
      <c r="U48" s="54">
        <v>0</v>
      </c>
      <c r="V48" s="54">
        <v>700000000</v>
      </c>
      <c r="W48" s="54">
        <v>0</v>
      </c>
      <c r="X48" s="54">
        <v>594902761</v>
      </c>
      <c r="Y48" s="54">
        <v>594902761</v>
      </c>
      <c r="Z48" s="54">
        <v>594902761</v>
      </c>
      <c r="AA48" s="54">
        <v>511686761</v>
      </c>
    </row>
    <row r="49" spans="1:27" ht="22.5" x14ac:dyDescent="0.25">
      <c r="A49" s="51" t="s">
        <v>33</v>
      </c>
      <c r="B49" s="52" t="s">
        <v>34</v>
      </c>
      <c r="C49" s="53" t="s">
        <v>143</v>
      </c>
      <c r="D49" s="51" t="s">
        <v>36</v>
      </c>
      <c r="E49" s="51" t="s">
        <v>81</v>
      </c>
      <c r="F49" s="51" t="s">
        <v>137</v>
      </c>
      <c r="G49" s="51" t="s">
        <v>65</v>
      </c>
      <c r="H49" s="51" t="s">
        <v>144</v>
      </c>
      <c r="I49" s="51" t="s">
        <v>38</v>
      </c>
      <c r="J49" s="51"/>
      <c r="K49" s="51"/>
      <c r="L49" s="51"/>
      <c r="M49" s="51" t="s">
        <v>39</v>
      </c>
      <c r="N49" s="51" t="s">
        <v>40</v>
      </c>
      <c r="O49" s="51" t="s">
        <v>41</v>
      </c>
      <c r="P49" s="52" t="s">
        <v>145</v>
      </c>
      <c r="Q49" s="54">
        <v>49000000</v>
      </c>
      <c r="R49" s="54">
        <v>0</v>
      </c>
      <c r="S49" s="54">
        <v>0</v>
      </c>
      <c r="T49" s="54">
        <v>49000000</v>
      </c>
      <c r="U49" s="54">
        <v>0</v>
      </c>
      <c r="V49" s="54">
        <v>49000000</v>
      </c>
      <c r="W49" s="54">
        <v>0</v>
      </c>
      <c r="X49" s="54">
        <v>14893701</v>
      </c>
      <c r="Y49" s="54">
        <v>14893701</v>
      </c>
      <c r="Z49" s="54">
        <v>14893701</v>
      </c>
      <c r="AA49" s="54">
        <v>14893701</v>
      </c>
    </row>
    <row r="50" spans="1:27" ht="22.5" x14ac:dyDescent="0.25">
      <c r="A50" s="51" t="s">
        <v>33</v>
      </c>
      <c r="B50" s="52" t="s">
        <v>34</v>
      </c>
      <c r="C50" s="53" t="s">
        <v>146</v>
      </c>
      <c r="D50" s="51" t="s">
        <v>36</v>
      </c>
      <c r="E50" s="51" t="s">
        <v>81</v>
      </c>
      <c r="F50" s="51" t="s">
        <v>137</v>
      </c>
      <c r="G50" s="51" t="s">
        <v>65</v>
      </c>
      <c r="H50" s="51" t="s">
        <v>144</v>
      </c>
      <c r="I50" s="51" t="s">
        <v>68</v>
      </c>
      <c r="J50" s="51"/>
      <c r="K50" s="51"/>
      <c r="L50" s="51"/>
      <c r="M50" s="51" t="s">
        <v>39</v>
      </c>
      <c r="N50" s="51" t="s">
        <v>40</v>
      </c>
      <c r="O50" s="51" t="s">
        <v>41</v>
      </c>
      <c r="P50" s="52" t="s">
        <v>147</v>
      </c>
      <c r="Q50" s="54">
        <v>24000000</v>
      </c>
      <c r="R50" s="54">
        <v>0</v>
      </c>
      <c r="S50" s="54">
        <v>0</v>
      </c>
      <c r="T50" s="54">
        <v>24000000</v>
      </c>
      <c r="U50" s="54">
        <v>0</v>
      </c>
      <c r="V50" s="54">
        <v>24000000</v>
      </c>
      <c r="W50" s="54">
        <v>0</v>
      </c>
      <c r="X50" s="54">
        <v>4457266</v>
      </c>
      <c r="Y50" s="54">
        <v>4457266</v>
      </c>
      <c r="Z50" s="54">
        <v>4457266</v>
      </c>
      <c r="AA50" s="54">
        <v>4457266</v>
      </c>
    </row>
    <row r="51" spans="1:27" ht="22.5" x14ac:dyDescent="0.25">
      <c r="A51" s="51" t="s">
        <v>33</v>
      </c>
      <c r="B51" s="52" t="s">
        <v>34</v>
      </c>
      <c r="C51" s="53" t="s">
        <v>148</v>
      </c>
      <c r="D51" s="51" t="s">
        <v>36</v>
      </c>
      <c r="E51" s="51" t="s">
        <v>149</v>
      </c>
      <c r="F51" s="51" t="s">
        <v>37</v>
      </c>
      <c r="G51" s="51" t="s">
        <v>37</v>
      </c>
      <c r="H51" s="51"/>
      <c r="I51" s="51"/>
      <c r="J51" s="51"/>
      <c r="K51" s="51"/>
      <c r="L51" s="51"/>
      <c r="M51" s="51" t="s">
        <v>39</v>
      </c>
      <c r="N51" s="51" t="s">
        <v>40</v>
      </c>
      <c r="O51" s="51" t="s">
        <v>41</v>
      </c>
      <c r="P51" s="52" t="s">
        <v>150</v>
      </c>
      <c r="Q51" s="54">
        <v>50000000</v>
      </c>
      <c r="R51" s="54">
        <v>0</v>
      </c>
      <c r="S51" s="54">
        <v>0</v>
      </c>
      <c r="T51" s="54">
        <v>50000000</v>
      </c>
      <c r="U51" s="54">
        <v>0</v>
      </c>
      <c r="V51" s="54">
        <v>50000000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</row>
    <row r="52" spans="1:27" ht="22.5" x14ac:dyDescent="0.25">
      <c r="A52" s="51" t="s">
        <v>33</v>
      </c>
      <c r="B52" s="52" t="s">
        <v>34</v>
      </c>
      <c r="C52" s="53" t="s">
        <v>151</v>
      </c>
      <c r="D52" s="51" t="s">
        <v>36</v>
      </c>
      <c r="E52" s="51" t="s">
        <v>149</v>
      </c>
      <c r="F52" s="51" t="s">
        <v>37</v>
      </c>
      <c r="G52" s="51" t="s">
        <v>65</v>
      </c>
      <c r="H52" s="51"/>
      <c r="I52" s="51"/>
      <c r="J52" s="51"/>
      <c r="K52" s="51"/>
      <c r="L52" s="51"/>
      <c r="M52" s="51" t="s">
        <v>39</v>
      </c>
      <c r="N52" s="51" t="s">
        <v>40</v>
      </c>
      <c r="O52" s="51" t="s">
        <v>41</v>
      </c>
      <c r="P52" s="52" t="s">
        <v>152</v>
      </c>
      <c r="Q52" s="54">
        <v>50000000</v>
      </c>
      <c r="R52" s="54">
        <v>0</v>
      </c>
      <c r="S52" s="54">
        <v>0</v>
      </c>
      <c r="T52" s="54">
        <v>50000000</v>
      </c>
      <c r="U52" s="54">
        <v>0</v>
      </c>
      <c r="V52" s="54">
        <v>50000000</v>
      </c>
      <c r="W52" s="54">
        <v>0</v>
      </c>
      <c r="X52" s="54">
        <v>0</v>
      </c>
      <c r="Y52" s="54">
        <v>0</v>
      </c>
      <c r="Z52" s="54">
        <v>0</v>
      </c>
      <c r="AA52" s="54">
        <v>0</v>
      </c>
    </row>
    <row r="53" spans="1:27" ht="22.5" x14ac:dyDescent="0.25">
      <c r="A53" s="51" t="s">
        <v>33</v>
      </c>
      <c r="B53" s="52" t="s">
        <v>34</v>
      </c>
      <c r="C53" s="53" t="s">
        <v>153</v>
      </c>
      <c r="D53" s="51" t="s">
        <v>36</v>
      </c>
      <c r="E53" s="51" t="s">
        <v>154</v>
      </c>
      <c r="F53" s="51" t="s">
        <v>37</v>
      </c>
      <c r="G53" s="51" t="s">
        <v>65</v>
      </c>
      <c r="H53" s="51" t="s">
        <v>38</v>
      </c>
      <c r="I53" s="51"/>
      <c r="J53" s="51"/>
      <c r="K53" s="51"/>
      <c r="L53" s="51"/>
      <c r="M53" s="51" t="s">
        <v>39</v>
      </c>
      <c r="N53" s="51" t="s">
        <v>40</v>
      </c>
      <c r="O53" s="51" t="s">
        <v>41</v>
      </c>
      <c r="P53" s="52" t="s">
        <v>155</v>
      </c>
      <c r="Q53" s="54">
        <v>40000000</v>
      </c>
      <c r="R53" s="54">
        <v>0</v>
      </c>
      <c r="S53" s="54">
        <v>0</v>
      </c>
      <c r="T53" s="54">
        <v>40000000</v>
      </c>
      <c r="U53" s="54">
        <v>0</v>
      </c>
      <c r="V53" s="54">
        <v>40000000</v>
      </c>
      <c r="W53" s="54">
        <v>0</v>
      </c>
      <c r="X53" s="54">
        <v>26223353</v>
      </c>
      <c r="Y53" s="54">
        <v>26223353</v>
      </c>
      <c r="Z53" s="54">
        <v>26223353</v>
      </c>
      <c r="AA53" s="54">
        <v>26223353</v>
      </c>
    </row>
    <row r="54" spans="1:27" ht="22.5" x14ac:dyDescent="0.25">
      <c r="A54" s="51" t="s">
        <v>33</v>
      </c>
      <c r="B54" s="52" t="s">
        <v>34</v>
      </c>
      <c r="C54" s="53" t="s">
        <v>156</v>
      </c>
      <c r="D54" s="51" t="s">
        <v>36</v>
      </c>
      <c r="E54" s="51" t="s">
        <v>154</v>
      </c>
      <c r="F54" s="51" t="s">
        <v>37</v>
      </c>
      <c r="G54" s="51" t="s">
        <v>65</v>
      </c>
      <c r="H54" s="51" t="s">
        <v>47</v>
      </c>
      <c r="I54" s="51"/>
      <c r="J54" s="51"/>
      <c r="K54" s="51"/>
      <c r="L54" s="51"/>
      <c r="M54" s="51" t="s">
        <v>39</v>
      </c>
      <c r="N54" s="51" t="s">
        <v>40</v>
      </c>
      <c r="O54" s="51" t="s">
        <v>41</v>
      </c>
      <c r="P54" s="52" t="s">
        <v>157</v>
      </c>
      <c r="Q54" s="54">
        <v>20000000</v>
      </c>
      <c r="R54" s="54">
        <v>0</v>
      </c>
      <c r="S54" s="54">
        <v>0</v>
      </c>
      <c r="T54" s="54">
        <v>20000000</v>
      </c>
      <c r="U54" s="54">
        <v>0</v>
      </c>
      <c r="V54" s="54">
        <v>20000000</v>
      </c>
      <c r="W54" s="54">
        <v>0</v>
      </c>
      <c r="X54" s="54">
        <v>6290626.29</v>
      </c>
      <c r="Y54" s="54">
        <v>6206026.29</v>
      </c>
      <c r="Z54" s="54">
        <v>6206026.29</v>
      </c>
      <c r="AA54" s="54">
        <v>6206026.29</v>
      </c>
    </row>
    <row r="55" spans="1:27" ht="22.5" x14ac:dyDescent="0.25">
      <c r="A55" s="51" t="s">
        <v>33</v>
      </c>
      <c r="B55" s="52" t="s">
        <v>34</v>
      </c>
      <c r="C55" s="53" t="s">
        <v>158</v>
      </c>
      <c r="D55" s="51" t="s">
        <v>36</v>
      </c>
      <c r="E55" s="51" t="s">
        <v>154</v>
      </c>
      <c r="F55" s="51" t="s">
        <v>37</v>
      </c>
      <c r="G55" s="51" t="s">
        <v>65</v>
      </c>
      <c r="H55" s="51" t="s">
        <v>53</v>
      </c>
      <c r="I55" s="51"/>
      <c r="J55" s="51"/>
      <c r="K55" s="51"/>
      <c r="L55" s="51"/>
      <c r="M55" s="51" t="s">
        <v>39</v>
      </c>
      <c r="N55" s="51" t="s">
        <v>40</v>
      </c>
      <c r="O55" s="51" t="s">
        <v>41</v>
      </c>
      <c r="P55" s="52" t="s">
        <v>159</v>
      </c>
      <c r="Q55" s="54">
        <v>40000000</v>
      </c>
      <c r="R55" s="54">
        <v>0</v>
      </c>
      <c r="S55" s="54">
        <v>0</v>
      </c>
      <c r="T55" s="54">
        <v>40000000</v>
      </c>
      <c r="U55" s="54">
        <v>0</v>
      </c>
      <c r="V55" s="54">
        <v>40000000</v>
      </c>
      <c r="W55" s="54">
        <v>0</v>
      </c>
      <c r="X55" s="54">
        <v>39883168</v>
      </c>
      <c r="Y55" s="54">
        <v>39687168</v>
      </c>
      <c r="Z55" s="54">
        <v>39687168</v>
      </c>
      <c r="AA55" s="54">
        <v>39687168</v>
      </c>
    </row>
    <row r="56" spans="1:27" ht="67.5" x14ac:dyDescent="0.25">
      <c r="A56" s="51" t="s">
        <v>33</v>
      </c>
      <c r="B56" s="52" t="s">
        <v>34</v>
      </c>
      <c r="C56" s="53" t="s">
        <v>160</v>
      </c>
      <c r="D56" s="51" t="s">
        <v>161</v>
      </c>
      <c r="E56" s="51" t="s">
        <v>162</v>
      </c>
      <c r="F56" s="51" t="s">
        <v>163</v>
      </c>
      <c r="G56" s="51" t="s">
        <v>164</v>
      </c>
      <c r="H56" s="51" t="s">
        <v>165</v>
      </c>
      <c r="I56" s="51" t="s">
        <v>166</v>
      </c>
      <c r="J56" s="51" t="s">
        <v>65</v>
      </c>
      <c r="K56" s="51"/>
      <c r="L56" s="51"/>
      <c r="M56" s="51" t="s">
        <v>39</v>
      </c>
      <c r="N56" s="51" t="s">
        <v>40</v>
      </c>
      <c r="O56" s="51" t="s">
        <v>41</v>
      </c>
      <c r="P56" s="52" t="s">
        <v>167</v>
      </c>
      <c r="Q56" s="54">
        <v>400000000</v>
      </c>
      <c r="R56" s="54">
        <v>0</v>
      </c>
      <c r="S56" s="54">
        <v>0</v>
      </c>
      <c r="T56" s="54">
        <v>400000000</v>
      </c>
      <c r="U56" s="54">
        <v>0</v>
      </c>
      <c r="V56" s="54">
        <v>400000000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</row>
    <row r="57" spans="1:27" ht="90" x14ac:dyDescent="0.25">
      <c r="A57" s="51" t="s">
        <v>33</v>
      </c>
      <c r="B57" s="52" t="s">
        <v>34</v>
      </c>
      <c r="C57" s="53" t="s">
        <v>168</v>
      </c>
      <c r="D57" s="51" t="s">
        <v>161</v>
      </c>
      <c r="E57" s="51" t="s">
        <v>162</v>
      </c>
      <c r="F57" s="51" t="s">
        <v>163</v>
      </c>
      <c r="G57" s="51" t="s">
        <v>169</v>
      </c>
      <c r="H57" s="51" t="s">
        <v>165</v>
      </c>
      <c r="I57" s="51" t="s">
        <v>170</v>
      </c>
      <c r="J57" s="51" t="s">
        <v>65</v>
      </c>
      <c r="K57" s="51"/>
      <c r="L57" s="51"/>
      <c r="M57" s="51" t="s">
        <v>39</v>
      </c>
      <c r="N57" s="51" t="s">
        <v>40</v>
      </c>
      <c r="O57" s="51" t="s">
        <v>41</v>
      </c>
      <c r="P57" s="52" t="s">
        <v>171</v>
      </c>
      <c r="Q57" s="54">
        <v>5555000000</v>
      </c>
      <c r="R57" s="54">
        <v>0</v>
      </c>
      <c r="S57" s="54">
        <v>0</v>
      </c>
      <c r="T57" s="54">
        <v>5555000000</v>
      </c>
      <c r="U57" s="54">
        <v>0</v>
      </c>
      <c r="V57" s="54">
        <v>213904012</v>
      </c>
      <c r="W57" s="54">
        <v>5341095988</v>
      </c>
      <c r="X57" s="54">
        <v>213904012</v>
      </c>
      <c r="Y57" s="54">
        <v>3802865</v>
      </c>
      <c r="Z57" s="54">
        <v>3802865</v>
      </c>
      <c r="AA57" s="54">
        <v>3802865</v>
      </c>
    </row>
    <row r="58" spans="1:27" ht="90" x14ac:dyDescent="0.25">
      <c r="A58" s="51" t="s">
        <v>33</v>
      </c>
      <c r="B58" s="52" t="s">
        <v>34</v>
      </c>
      <c r="C58" s="53" t="s">
        <v>172</v>
      </c>
      <c r="D58" s="51" t="s">
        <v>161</v>
      </c>
      <c r="E58" s="51" t="s">
        <v>162</v>
      </c>
      <c r="F58" s="51" t="s">
        <v>163</v>
      </c>
      <c r="G58" s="51" t="s">
        <v>173</v>
      </c>
      <c r="H58" s="51" t="s">
        <v>165</v>
      </c>
      <c r="I58" s="51" t="s">
        <v>166</v>
      </c>
      <c r="J58" s="51" t="s">
        <v>65</v>
      </c>
      <c r="K58" s="51"/>
      <c r="L58" s="51"/>
      <c r="M58" s="51" t="s">
        <v>39</v>
      </c>
      <c r="N58" s="51" t="s">
        <v>40</v>
      </c>
      <c r="O58" s="51" t="s">
        <v>41</v>
      </c>
      <c r="P58" s="52" t="s">
        <v>174</v>
      </c>
      <c r="Q58" s="54">
        <v>4180000000</v>
      </c>
      <c r="R58" s="54">
        <v>0</v>
      </c>
      <c r="S58" s="54">
        <v>0</v>
      </c>
      <c r="T58" s="54">
        <v>4180000000</v>
      </c>
      <c r="U58" s="54">
        <v>0</v>
      </c>
      <c r="V58" s="54">
        <v>3835000000</v>
      </c>
      <c r="W58" s="54">
        <v>345000000</v>
      </c>
      <c r="X58" s="54">
        <v>0</v>
      </c>
      <c r="Y58" s="54">
        <v>0</v>
      </c>
      <c r="Z58" s="54">
        <v>0</v>
      </c>
      <c r="AA58" s="54">
        <v>0</v>
      </c>
    </row>
    <row r="59" spans="1:27" ht="90" x14ac:dyDescent="0.25">
      <c r="A59" s="51" t="s">
        <v>33</v>
      </c>
      <c r="B59" s="52" t="s">
        <v>34</v>
      </c>
      <c r="C59" s="53" t="s">
        <v>175</v>
      </c>
      <c r="D59" s="51" t="s">
        <v>161</v>
      </c>
      <c r="E59" s="51" t="s">
        <v>176</v>
      </c>
      <c r="F59" s="51" t="s">
        <v>163</v>
      </c>
      <c r="G59" s="51" t="s">
        <v>177</v>
      </c>
      <c r="H59" s="51" t="s">
        <v>165</v>
      </c>
      <c r="I59" s="51" t="s">
        <v>178</v>
      </c>
      <c r="J59" s="51" t="s">
        <v>65</v>
      </c>
      <c r="K59" s="51"/>
      <c r="L59" s="51"/>
      <c r="M59" s="51" t="s">
        <v>39</v>
      </c>
      <c r="N59" s="51" t="s">
        <v>40</v>
      </c>
      <c r="O59" s="51" t="s">
        <v>41</v>
      </c>
      <c r="P59" s="52" t="s">
        <v>179</v>
      </c>
      <c r="Q59" s="54">
        <v>1000000000</v>
      </c>
      <c r="R59" s="54">
        <v>0</v>
      </c>
      <c r="S59" s="54">
        <v>0</v>
      </c>
      <c r="T59" s="54">
        <v>1000000000</v>
      </c>
      <c r="U59" s="54">
        <v>0</v>
      </c>
      <c r="V59" s="54">
        <v>400200000</v>
      </c>
      <c r="W59" s="54">
        <v>599800000</v>
      </c>
      <c r="X59" s="54">
        <v>370800000</v>
      </c>
      <c r="Y59" s="54">
        <v>68700000</v>
      </c>
      <c r="Z59" s="54">
        <v>68700000</v>
      </c>
      <c r="AA59" s="54">
        <v>67197135</v>
      </c>
    </row>
    <row r="60" spans="1:27" x14ac:dyDescent="0.25">
      <c r="A60" s="51" t="s">
        <v>1</v>
      </c>
      <c r="B60" s="52" t="s">
        <v>1</v>
      </c>
      <c r="C60" s="53" t="s">
        <v>1</v>
      </c>
      <c r="D60" s="51" t="s">
        <v>1</v>
      </c>
      <c r="E60" s="51" t="s">
        <v>1</v>
      </c>
      <c r="F60" s="51" t="s">
        <v>1</v>
      </c>
      <c r="G60" s="51" t="s">
        <v>1</v>
      </c>
      <c r="H60" s="51" t="s">
        <v>1</v>
      </c>
      <c r="I60" s="51" t="s">
        <v>1</v>
      </c>
      <c r="J60" s="51" t="s">
        <v>1</v>
      </c>
      <c r="K60" s="51" t="s">
        <v>1</v>
      </c>
      <c r="L60" s="51" t="s">
        <v>1</v>
      </c>
      <c r="M60" s="51" t="s">
        <v>1</v>
      </c>
      <c r="N60" s="51" t="s">
        <v>1</v>
      </c>
      <c r="O60" s="51" t="s">
        <v>1</v>
      </c>
      <c r="P60" s="52" t="s">
        <v>1</v>
      </c>
      <c r="Q60" s="54">
        <v>30770148595</v>
      </c>
      <c r="R60" s="54">
        <v>1747600000</v>
      </c>
      <c r="S60" s="54">
        <v>337024272</v>
      </c>
      <c r="T60" s="54">
        <v>32180724323</v>
      </c>
      <c r="U60" s="54">
        <v>0</v>
      </c>
      <c r="V60" s="54">
        <v>24252701093.43</v>
      </c>
      <c r="W60" s="54">
        <v>7928023229.5699997</v>
      </c>
      <c r="X60" s="54">
        <v>8030560199.0100002</v>
      </c>
      <c r="Y60" s="54">
        <v>5713967602.4499998</v>
      </c>
      <c r="Z60" s="54">
        <v>5713967602.4499998</v>
      </c>
      <c r="AA60" s="54">
        <v>5629248737.4499998</v>
      </c>
    </row>
    <row r="61" spans="1:27" x14ac:dyDescent="0.25">
      <c r="A61" s="51" t="s">
        <v>1</v>
      </c>
      <c r="B61" s="55" t="s">
        <v>1</v>
      </c>
      <c r="C61" s="53" t="s">
        <v>1</v>
      </c>
      <c r="D61" s="51" t="s">
        <v>1</v>
      </c>
      <c r="E61" s="51" t="s">
        <v>1</v>
      </c>
      <c r="F61" s="51" t="s">
        <v>1</v>
      </c>
      <c r="G61" s="51" t="s">
        <v>1</v>
      </c>
      <c r="H61" s="51" t="s">
        <v>1</v>
      </c>
      <c r="I61" s="51" t="s">
        <v>1</v>
      </c>
      <c r="J61" s="51" t="s">
        <v>1</v>
      </c>
      <c r="K61" s="51" t="s">
        <v>1</v>
      </c>
      <c r="L61" s="51" t="s">
        <v>1</v>
      </c>
      <c r="M61" s="51" t="s">
        <v>1</v>
      </c>
      <c r="N61" s="51" t="s">
        <v>1</v>
      </c>
      <c r="O61" s="51" t="s">
        <v>1</v>
      </c>
      <c r="P61" s="52" t="s">
        <v>1</v>
      </c>
      <c r="Q61" s="56" t="s">
        <v>1</v>
      </c>
      <c r="R61" s="56" t="s">
        <v>1</v>
      </c>
      <c r="S61" s="56" t="s">
        <v>1</v>
      </c>
      <c r="T61" s="56" t="s">
        <v>1</v>
      </c>
      <c r="U61" s="56" t="s">
        <v>1</v>
      </c>
      <c r="V61" s="56" t="s">
        <v>1</v>
      </c>
      <c r="W61" s="56" t="s">
        <v>1</v>
      </c>
      <c r="X61" s="56" t="s">
        <v>1</v>
      </c>
      <c r="Y61" s="56" t="s">
        <v>1</v>
      </c>
      <c r="Z61" s="56" t="s">
        <v>1</v>
      </c>
      <c r="AA61" s="56" t="s">
        <v>1</v>
      </c>
    </row>
    <row r="62" spans="1:27" ht="0" hidden="1" customHeight="1" x14ac:dyDescent="0.25"/>
    <row r="63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2" workbookViewId="0">
      <selection activeCell="A57" sqref="A57"/>
    </sheetView>
  </sheetViews>
  <sheetFormatPr baseColWidth="10" defaultRowHeight="15" x14ac:dyDescent="0.25"/>
  <cols>
    <col min="1" max="1" width="22.7109375" customWidth="1"/>
    <col min="2" max="2" width="21.42578125" customWidth="1"/>
    <col min="3" max="3" width="21" customWidth="1"/>
    <col min="4" max="4" width="15.5703125" customWidth="1"/>
    <col min="6" max="6" width="14" customWidth="1"/>
  </cols>
  <sheetData>
    <row r="1" spans="1:7" ht="38.25" customHeight="1" x14ac:dyDescent="0.25">
      <c r="A1" s="37" t="s">
        <v>180</v>
      </c>
      <c r="B1" s="37"/>
      <c r="C1" s="37"/>
      <c r="D1" s="38" t="s">
        <v>181</v>
      </c>
      <c r="E1" s="38"/>
      <c r="F1" s="38"/>
    </row>
    <row r="2" spans="1:7" ht="15.75" x14ac:dyDescent="0.3">
      <c r="A2" s="44" t="s">
        <v>186</v>
      </c>
      <c r="B2" s="45"/>
      <c r="C2" s="45"/>
      <c r="D2" s="45"/>
      <c r="E2" s="45"/>
      <c r="F2" s="46"/>
    </row>
    <row r="3" spans="1:7" ht="15.75" x14ac:dyDescent="0.3">
      <c r="A3" s="35" t="s">
        <v>182</v>
      </c>
      <c r="B3" s="35"/>
      <c r="C3" s="35"/>
      <c r="D3" s="48">
        <v>106560.71</v>
      </c>
      <c r="E3" s="48"/>
      <c r="F3" s="48"/>
    </row>
    <row r="4" spans="1:7" ht="15.75" x14ac:dyDescent="0.3">
      <c r="A4" s="36" t="s">
        <v>183</v>
      </c>
      <c r="B4" s="36"/>
      <c r="C4" s="36"/>
      <c r="D4" s="40">
        <v>5325.49</v>
      </c>
      <c r="E4" s="40"/>
      <c r="F4" s="40"/>
    </row>
    <row r="5" spans="1:7" ht="15.75" x14ac:dyDescent="0.3">
      <c r="A5" s="36" t="s">
        <v>184</v>
      </c>
      <c r="B5" s="36"/>
      <c r="C5" s="36"/>
      <c r="D5" s="40">
        <v>101235.23</v>
      </c>
      <c r="E5" s="40"/>
      <c r="F5" s="40"/>
    </row>
    <row r="6" spans="1:7" ht="15.75" x14ac:dyDescent="0.3">
      <c r="A6" s="35" t="s">
        <v>185</v>
      </c>
      <c r="B6" s="35"/>
      <c r="C6" s="35"/>
      <c r="D6" s="39">
        <f>+D7+D8</f>
        <v>57076.22</v>
      </c>
      <c r="E6" s="39"/>
      <c r="F6" s="39"/>
    </row>
    <row r="7" spans="1:7" ht="15.75" x14ac:dyDescent="0.3">
      <c r="A7" s="36" t="s">
        <v>183</v>
      </c>
      <c r="B7" s="36"/>
      <c r="C7" s="36"/>
      <c r="D7" s="40">
        <v>55719.3</v>
      </c>
      <c r="E7" s="40"/>
      <c r="F7" s="40"/>
    </row>
    <row r="8" spans="1:7" ht="15.75" x14ac:dyDescent="0.3">
      <c r="A8" s="36" t="s">
        <v>184</v>
      </c>
      <c r="B8" s="36"/>
      <c r="C8" s="36"/>
      <c r="D8" s="40">
        <v>1356.92</v>
      </c>
      <c r="E8" s="40"/>
      <c r="F8" s="40"/>
    </row>
    <row r="9" spans="1:7" ht="15.75" x14ac:dyDescent="0.3">
      <c r="A9" s="35" t="s">
        <v>187</v>
      </c>
      <c r="B9" s="35"/>
      <c r="C9" s="35"/>
      <c r="D9" s="39">
        <v>49484.5</v>
      </c>
      <c r="E9" s="39"/>
      <c r="F9" s="39"/>
      <c r="G9" s="5"/>
    </row>
    <row r="10" spans="1:7" ht="6" customHeight="1" x14ac:dyDescent="0.3">
      <c r="A10" s="8"/>
      <c r="B10" s="8"/>
      <c r="C10" s="8"/>
      <c r="D10" s="8"/>
      <c r="E10" s="8"/>
      <c r="F10" s="8"/>
    </row>
    <row r="11" spans="1:7" ht="32.25" customHeight="1" x14ac:dyDescent="0.25">
      <c r="A11" s="37" t="s">
        <v>180</v>
      </c>
      <c r="B11" s="37"/>
      <c r="C11" s="37"/>
      <c r="D11" s="38" t="s">
        <v>181</v>
      </c>
      <c r="E11" s="38"/>
      <c r="F11" s="38"/>
    </row>
    <row r="12" spans="1:7" ht="15.75" x14ac:dyDescent="0.3">
      <c r="A12" s="44" t="s">
        <v>186</v>
      </c>
      <c r="B12" s="45"/>
      <c r="C12" s="45"/>
      <c r="D12" s="45"/>
      <c r="E12" s="45"/>
      <c r="F12" s="46"/>
    </row>
    <row r="13" spans="1:7" ht="15.75" x14ac:dyDescent="0.3">
      <c r="A13" s="36" t="s">
        <v>192</v>
      </c>
      <c r="B13" s="36"/>
      <c r="C13" s="36"/>
      <c r="D13" s="40">
        <v>4051.26</v>
      </c>
      <c r="E13" s="40"/>
      <c r="F13" s="40"/>
    </row>
    <row r="14" spans="1:7" ht="15.75" x14ac:dyDescent="0.3">
      <c r="A14" s="36" t="s">
        <v>191</v>
      </c>
      <c r="B14" s="36"/>
      <c r="C14" s="36"/>
      <c r="D14" s="40">
        <v>2928.05</v>
      </c>
      <c r="E14" s="40"/>
      <c r="F14" s="40"/>
    </row>
    <row r="15" spans="1:7" ht="15.75" x14ac:dyDescent="0.3">
      <c r="A15" s="36" t="s">
        <v>188</v>
      </c>
      <c r="B15" s="36"/>
      <c r="C15" s="36"/>
      <c r="D15" s="40">
        <v>0</v>
      </c>
      <c r="E15" s="40"/>
      <c r="F15" s="40"/>
    </row>
    <row r="16" spans="1:7" ht="15.75" x14ac:dyDescent="0.3">
      <c r="A16" s="35" t="s">
        <v>189</v>
      </c>
      <c r="B16" s="35"/>
      <c r="C16" s="35"/>
      <c r="D16" s="39">
        <f>+D13-D14</f>
        <v>1123.21</v>
      </c>
      <c r="E16" s="39"/>
      <c r="F16" s="39"/>
    </row>
    <row r="17" spans="1:7" ht="15.75" x14ac:dyDescent="0.3">
      <c r="A17" s="36" t="s">
        <v>190</v>
      </c>
      <c r="B17" s="36"/>
      <c r="C17" s="36"/>
      <c r="D17" s="40">
        <v>26.86</v>
      </c>
      <c r="E17" s="40"/>
      <c r="F17" s="40"/>
      <c r="G17" s="7"/>
    </row>
    <row r="18" spans="1:7" ht="15.75" x14ac:dyDescent="0.3">
      <c r="A18" s="36" t="s">
        <v>193</v>
      </c>
      <c r="B18" s="36"/>
      <c r="C18" s="36"/>
      <c r="D18" s="40">
        <v>1071.33</v>
      </c>
      <c r="E18" s="40"/>
      <c r="F18" s="40"/>
    </row>
    <row r="19" spans="1:7" ht="15.75" x14ac:dyDescent="0.3">
      <c r="A19" s="36" t="s">
        <v>194</v>
      </c>
      <c r="B19" s="36"/>
      <c r="C19" s="36"/>
      <c r="D19" s="40">
        <v>78.73</v>
      </c>
      <c r="E19" s="40"/>
      <c r="F19" s="40"/>
      <c r="G19" s="6"/>
    </row>
    <row r="20" spans="1:7" ht="15.75" x14ac:dyDescent="0.3">
      <c r="A20" s="35" t="s">
        <v>195</v>
      </c>
      <c r="B20" s="35"/>
      <c r="C20" s="35"/>
      <c r="D20" s="39">
        <f>+D19</f>
        <v>78.73</v>
      </c>
      <c r="E20" s="39"/>
      <c r="F20" s="39"/>
    </row>
    <row r="23" spans="1:7" ht="15.75" thickBot="1" x14ac:dyDescent="0.3"/>
    <row r="24" spans="1:7" ht="15.75" thickBot="1" x14ac:dyDescent="0.3">
      <c r="A24" s="41" t="s">
        <v>196</v>
      </c>
      <c r="B24" s="42"/>
      <c r="C24" s="42"/>
      <c r="D24" s="47"/>
    </row>
    <row r="25" spans="1:7" s="4" customFormat="1" ht="30.75" thickBot="1" x14ac:dyDescent="0.3">
      <c r="A25" s="28" t="s">
        <v>197</v>
      </c>
      <c r="B25" s="29" t="s">
        <v>198</v>
      </c>
      <c r="C25" s="30" t="s">
        <v>199</v>
      </c>
      <c r="D25" s="29" t="s">
        <v>200</v>
      </c>
    </row>
    <row r="26" spans="1:7" ht="15.75" thickBot="1" x14ac:dyDescent="0.3">
      <c r="A26" s="9" t="s">
        <v>201</v>
      </c>
      <c r="B26" s="10">
        <v>44593</v>
      </c>
      <c r="C26" s="10">
        <v>44926</v>
      </c>
      <c r="D26" s="11"/>
    </row>
    <row r="27" spans="1:7" ht="15.75" thickBot="1" x14ac:dyDescent="0.3">
      <c r="A27" s="12" t="s">
        <v>202</v>
      </c>
      <c r="B27" s="13">
        <v>0</v>
      </c>
      <c r="C27" s="13">
        <v>0</v>
      </c>
      <c r="D27" s="14"/>
    </row>
    <row r="28" spans="1:7" ht="15.75" thickBot="1" x14ac:dyDescent="0.3">
      <c r="A28" s="15" t="s">
        <v>203</v>
      </c>
      <c r="B28" s="16">
        <v>7692</v>
      </c>
      <c r="C28" s="16">
        <v>1643.6</v>
      </c>
      <c r="D28" s="17">
        <v>0.214</v>
      </c>
    </row>
    <row r="29" spans="1:7" ht="15.75" thickBot="1" x14ac:dyDescent="0.3">
      <c r="A29" s="15" t="s">
        <v>204</v>
      </c>
      <c r="B29" s="18">
        <v>0</v>
      </c>
      <c r="C29" s="18">
        <v>0</v>
      </c>
      <c r="D29" s="19"/>
    </row>
    <row r="30" spans="1:7" ht="15.75" thickBot="1" x14ac:dyDescent="0.3">
      <c r="A30" s="9" t="s">
        <v>205</v>
      </c>
      <c r="B30" s="10">
        <v>44927</v>
      </c>
      <c r="C30" s="10">
        <v>45046</v>
      </c>
      <c r="D30" s="11"/>
      <c r="F30" s="20"/>
    </row>
    <row r="31" spans="1:7" ht="15.75" thickBot="1" x14ac:dyDescent="0.3">
      <c r="A31" s="12" t="s">
        <v>202</v>
      </c>
      <c r="B31" s="13">
        <v>0</v>
      </c>
      <c r="C31" s="13">
        <v>0</v>
      </c>
      <c r="D31" s="14"/>
    </row>
    <row r="32" spans="1:7" ht="15.75" thickBot="1" x14ac:dyDescent="0.3">
      <c r="A32" s="15" t="s">
        <v>203</v>
      </c>
      <c r="B32" s="16">
        <v>3948</v>
      </c>
      <c r="C32" s="18">
        <v>240.1</v>
      </c>
      <c r="D32" s="17">
        <f>+C32/B32</f>
        <v>6.081560283687943E-2</v>
      </c>
      <c r="E32">
        <v>80679572.400000006</v>
      </c>
      <c r="F32">
        <f>E32+159467807</f>
        <v>240147379.40000001</v>
      </c>
    </row>
    <row r="33" spans="1:7" ht="15.75" thickBot="1" x14ac:dyDescent="0.3">
      <c r="A33" s="15" t="s">
        <v>204</v>
      </c>
      <c r="B33" s="18">
        <v>0</v>
      </c>
      <c r="C33" s="18">
        <v>0</v>
      </c>
      <c r="D33" s="19"/>
      <c r="F33" s="33">
        <f>+F32/1000000</f>
        <v>240.14737940000001</v>
      </c>
      <c r="G33" s="34">
        <f>+F33/B32</f>
        <v>6.0827603698074974E-2</v>
      </c>
    </row>
    <row r="34" spans="1:7" x14ac:dyDescent="0.25">
      <c r="E34" s="32"/>
    </row>
    <row r="35" spans="1:7" ht="15.75" thickBot="1" x14ac:dyDescent="0.3"/>
    <row r="36" spans="1:7" ht="15.75" thickBot="1" x14ac:dyDescent="0.3">
      <c r="A36" s="41" t="s">
        <v>206</v>
      </c>
      <c r="B36" s="42"/>
      <c r="C36" s="42"/>
      <c r="D36" s="43"/>
    </row>
    <row r="37" spans="1:7" s="4" customFormat="1" ht="30.75" thickBot="1" x14ac:dyDescent="0.3">
      <c r="A37" s="31" t="s">
        <v>207</v>
      </c>
      <c r="B37" s="30" t="s">
        <v>198</v>
      </c>
      <c r="C37" s="30" t="s">
        <v>208</v>
      </c>
      <c r="D37" s="30" t="s">
        <v>200</v>
      </c>
    </row>
    <row r="38" spans="1:7" ht="15.75" thickBot="1" x14ac:dyDescent="0.3">
      <c r="A38" s="9" t="s">
        <v>201</v>
      </c>
      <c r="B38" s="10">
        <v>44593</v>
      </c>
      <c r="C38" s="10">
        <v>44926</v>
      </c>
      <c r="D38" s="11"/>
    </row>
    <row r="39" spans="1:7" ht="15.75" thickBot="1" x14ac:dyDescent="0.3">
      <c r="A39" s="12" t="s">
        <v>209</v>
      </c>
      <c r="B39" s="21">
        <v>36054.6</v>
      </c>
      <c r="C39" s="21">
        <v>27384</v>
      </c>
      <c r="D39" s="22">
        <v>0.75900000000000001</v>
      </c>
    </row>
    <row r="40" spans="1:7" ht="15.75" thickBot="1" x14ac:dyDescent="0.3">
      <c r="A40" s="15" t="s">
        <v>210</v>
      </c>
      <c r="B40" s="16">
        <v>10600</v>
      </c>
      <c r="C40" s="16">
        <v>10597.1</v>
      </c>
      <c r="D40" s="23">
        <v>0.999</v>
      </c>
    </row>
    <row r="41" spans="1:7" ht="15.75" thickBot="1" x14ac:dyDescent="0.3">
      <c r="A41" s="15" t="s">
        <v>204</v>
      </c>
      <c r="B41" s="18">
        <v>0</v>
      </c>
      <c r="C41" s="18">
        <v>0</v>
      </c>
      <c r="D41" s="23">
        <v>0</v>
      </c>
    </row>
    <row r="42" spans="1:7" ht="15.75" thickBot="1" x14ac:dyDescent="0.3">
      <c r="A42" s="24" t="s">
        <v>211</v>
      </c>
      <c r="B42" s="25">
        <v>46654.6</v>
      </c>
      <c r="C42" s="25">
        <v>37981.1</v>
      </c>
      <c r="D42" s="26">
        <v>0.81399999999999995</v>
      </c>
    </row>
    <row r="43" spans="1:7" ht="15.75" thickBot="1" x14ac:dyDescent="0.3">
      <c r="A43" s="9" t="s">
        <v>205</v>
      </c>
      <c r="B43" s="10">
        <v>44927</v>
      </c>
      <c r="C43" s="10">
        <v>45046</v>
      </c>
      <c r="D43" s="11"/>
    </row>
    <row r="44" spans="1:7" ht="15.75" thickBot="1" x14ac:dyDescent="0.3">
      <c r="A44" s="12" t="s">
        <v>209</v>
      </c>
      <c r="B44" s="21">
        <v>36844.6</v>
      </c>
      <c r="C44" s="21">
        <v>10025.200000000001</v>
      </c>
      <c r="D44" s="22">
        <f>C44/B44</f>
        <v>0.27209414676777605</v>
      </c>
    </row>
    <row r="45" spans="1:7" ht="15.75" thickBot="1" x14ac:dyDescent="0.3">
      <c r="A45" s="15" t="s">
        <v>210</v>
      </c>
      <c r="B45" s="16">
        <v>11135</v>
      </c>
      <c r="C45" s="18">
        <v>584.70000000000005</v>
      </c>
      <c r="D45" s="23">
        <f>C45/B45</f>
        <v>5.2510103277952407E-2</v>
      </c>
    </row>
    <row r="46" spans="1:7" ht="15.75" thickBot="1" x14ac:dyDescent="0.3">
      <c r="A46" s="15" t="s">
        <v>204</v>
      </c>
      <c r="B46" s="18">
        <v>0</v>
      </c>
      <c r="C46" s="18">
        <v>0</v>
      </c>
      <c r="D46" s="23">
        <v>0</v>
      </c>
    </row>
    <row r="47" spans="1:7" ht="15.75" thickBot="1" x14ac:dyDescent="0.3">
      <c r="A47" s="24" t="s">
        <v>211</v>
      </c>
      <c r="B47" s="25">
        <v>47979.6</v>
      </c>
      <c r="C47" s="25">
        <f>+C44+C45+C46</f>
        <v>10609.900000000001</v>
      </c>
      <c r="D47" s="27">
        <f>C47/B47</f>
        <v>0.22113356509850024</v>
      </c>
    </row>
    <row r="48" spans="1:7" x14ac:dyDescent="0.25">
      <c r="C48" s="7"/>
    </row>
  </sheetData>
  <mergeCells count="38">
    <mergeCell ref="A36:D36"/>
    <mergeCell ref="D18:F18"/>
    <mergeCell ref="D19:F19"/>
    <mergeCell ref="D20:F20"/>
    <mergeCell ref="A2:F2"/>
    <mergeCell ref="A12:F12"/>
    <mergeCell ref="A24:D24"/>
    <mergeCell ref="D13:F13"/>
    <mergeCell ref="D14:F14"/>
    <mergeCell ref="D15:F15"/>
    <mergeCell ref="D16:F16"/>
    <mergeCell ref="D17:F17"/>
    <mergeCell ref="A18:C18"/>
    <mergeCell ref="A19:C19"/>
    <mergeCell ref="A20:C20"/>
    <mergeCell ref="D3:F3"/>
    <mergeCell ref="A15:C15"/>
    <mergeCell ref="D4:F4"/>
    <mergeCell ref="D5:F5"/>
    <mergeCell ref="D6:F6"/>
    <mergeCell ref="D7:F7"/>
    <mergeCell ref="D8:F8"/>
    <mergeCell ref="A16:C16"/>
    <mergeCell ref="A17:C17"/>
    <mergeCell ref="A1:C1"/>
    <mergeCell ref="D1:F1"/>
    <mergeCell ref="A11:C11"/>
    <mergeCell ref="D11:F11"/>
    <mergeCell ref="A3:C3"/>
    <mergeCell ref="A4:C4"/>
    <mergeCell ref="A5:C5"/>
    <mergeCell ref="A6:C6"/>
    <mergeCell ref="A7:C7"/>
    <mergeCell ref="A8:C8"/>
    <mergeCell ref="D9:F9"/>
    <mergeCell ref="A9:C9"/>
    <mergeCell ref="A13:C13"/>
    <mergeCell ref="A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REP_EPG034_EjecucionPresupuesta</vt:lpstr>
      <vt:lpstr>Hoja1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2023-05-02T22:17:15Z</dcterms:created>
  <dcterms:modified xsi:type="dcterms:W3CDTF">2023-05-05T20:22:46Z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