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JP8V256N\"/>
    </mc:Choice>
  </mc:AlternateContent>
  <xr:revisionPtr revIDLastSave="0" documentId="13_ncr:1_{98857442-8C8C-4067-A26C-0BEAC8BE1F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35" i="1" l="1"/>
  <c r="X35" i="1"/>
  <c r="Y28" i="1"/>
  <c r="X28" i="1"/>
  <c r="AA34" i="1"/>
  <c r="Z34" i="1"/>
  <c r="Y34" i="1"/>
  <c r="X34" i="1"/>
  <c r="AA33" i="1"/>
  <c r="Z33" i="1"/>
  <c r="Y33" i="1"/>
  <c r="X33" i="1"/>
  <c r="R31" i="1"/>
  <c r="R30" i="1"/>
  <c r="R29" i="1"/>
  <c r="AA30" i="1"/>
  <c r="Z30" i="1"/>
  <c r="Y30" i="1"/>
  <c r="X30" i="1"/>
  <c r="AA29" i="1"/>
  <c r="Z29" i="1"/>
  <c r="Y29" i="1"/>
  <c r="X29" i="1"/>
  <c r="Q26" i="1"/>
  <c r="R26" i="1"/>
  <c r="S26" i="1"/>
  <c r="T26" i="1"/>
  <c r="U26" i="1"/>
  <c r="V26" i="1"/>
  <c r="W26" i="1"/>
  <c r="X26" i="1"/>
  <c r="Y26" i="1"/>
  <c r="Z26" i="1"/>
  <c r="AA26" i="1"/>
  <c r="Q21" i="1"/>
  <c r="R21" i="1"/>
  <c r="S21" i="1"/>
  <c r="T21" i="1"/>
  <c r="U21" i="1"/>
  <c r="V21" i="1"/>
  <c r="W21" i="1"/>
  <c r="X21" i="1"/>
  <c r="Y21" i="1"/>
  <c r="Z21" i="1"/>
  <c r="AA21" i="1"/>
</calcChain>
</file>

<file path=xl/sharedStrings.xml><?xml version="1.0" encoding="utf-8"?>
<sst xmlns="http://schemas.openxmlformats.org/spreadsheetml/2006/main" count="378" uniqueCount="104">
  <si>
    <t>Año Fiscal:</t>
  </si>
  <si>
    <t/>
  </si>
  <si>
    <t>Vigencia:</t>
  </si>
  <si>
    <t>Actual</t>
  </si>
  <si>
    <t>Periodo:</t>
  </si>
  <si>
    <t>Enero-Noviembre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</si>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</sst>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240A]&quot;$&quot;\ #,##0.00;\-&quot;$&quot;\ #,##0.00"/>
    <numFmt numFmtId="165" formatCode="0.0%"/>
    <numFmt numFmtId="166" formatCode="&quot;$&quot;\ #,##0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7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9" fillId="0" borderId="0" xfId="0" applyFont="1" applyFill="1" applyBorder="1"/>
    <xf numFmtId="0" fontId="10" fillId="0" borderId="0" xfId="0" applyFont="1" applyFill="1" applyBorder="1"/>
    <xf numFmtId="165" fontId="9" fillId="0" borderId="0" xfId="0" applyNumberFormat="1" applyFont="1" applyFill="1" applyBorder="1"/>
    <xf numFmtId="165" fontId="10" fillId="0" borderId="0" xfId="0" applyNumberFormat="1" applyFont="1" applyFill="1" applyBorder="1"/>
    <xf numFmtId="166" fontId="9" fillId="0" borderId="0" xfId="0" applyNumberFormat="1" applyFont="1" applyFill="1" applyBorder="1"/>
    <xf numFmtId="166" fontId="10" fillId="0" borderId="0" xfId="0" applyNumberFormat="1" applyFont="1" applyFill="1" applyBorder="1"/>
    <xf numFmtId="166" fontId="8" fillId="0" borderId="0" xfId="0" applyNumberFormat="1" applyFont="1" applyFill="1" applyBorder="1"/>
    <xf numFmtId="165" fontId="4" fillId="0" borderId="2" xfId="0" applyNumberFormat="1" applyFont="1" applyFill="1" applyBorder="1" applyAlignment="1">
      <alignment horizontal="right" vertical="center" wrapText="1" readingOrder="1"/>
    </xf>
    <xf numFmtId="165" fontId="8" fillId="0" borderId="0" xfId="0" applyNumberFormat="1" applyFont="1" applyFill="1" applyBorder="1"/>
    <xf numFmtId="3" fontId="1" fillId="0" borderId="0" xfId="0" applyNumberFormat="1" applyFont="1" applyFill="1" applyBorder="1"/>
    <xf numFmtId="3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5"/>
  <sheetViews>
    <sheetView showGridLines="0" tabSelected="1" topLeftCell="P1" workbookViewId="0">
      <pane xSplit="3285" ySplit="1680" topLeftCell="Q1" activePane="bottomRight"/>
      <selection activeCell="P1" sqref="P1"/>
      <selection pane="topRight" activeCell="Q1" sqref="Q1"/>
      <selection pane="bottomLeft" activeCell="P26" sqref="A26:XFD26"/>
      <selection pane="bottomRight" activeCell="AC5" sqref="AC5:AC22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6.42578125" customWidth="1"/>
  </cols>
  <sheetData>
    <row r="1" spans="1:29" x14ac:dyDescent="0.25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9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9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45626</v>
      </c>
    </row>
    <row r="4" spans="1:29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9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11319000000</v>
      </c>
      <c r="R5" s="9">
        <v>0</v>
      </c>
      <c r="S5" s="9">
        <v>0</v>
      </c>
      <c r="T5" s="9">
        <v>11319000000</v>
      </c>
      <c r="U5" s="9">
        <v>99200000</v>
      </c>
      <c r="V5" s="9">
        <v>11219000000</v>
      </c>
      <c r="W5" s="9">
        <v>800000</v>
      </c>
      <c r="X5" s="9">
        <v>9238186993</v>
      </c>
      <c r="Y5" s="9">
        <v>9238186993</v>
      </c>
      <c r="Z5" s="9">
        <v>9238186993</v>
      </c>
      <c r="AA5" s="9">
        <v>9184738929</v>
      </c>
      <c r="AC5" s="25"/>
    </row>
    <row r="6" spans="1:29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4361000000</v>
      </c>
      <c r="R6" s="9">
        <v>0</v>
      </c>
      <c r="S6" s="9">
        <v>0</v>
      </c>
      <c r="T6" s="9">
        <v>4361000000</v>
      </c>
      <c r="U6" s="9">
        <v>176300000</v>
      </c>
      <c r="V6" s="9">
        <v>4184700000</v>
      </c>
      <c r="W6" s="9">
        <v>0</v>
      </c>
      <c r="X6" s="9">
        <v>3754645924</v>
      </c>
      <c r="Y6" s="9">
        <v>3754645924</v>
      </c>
      <c r="Z6" s="9">
        <v>3754645924</v>
      </c>
      <c r="AA6" s="9">
        <v>3750542296</v>
      </c>
      <c r="AC6" s="25"/>
    </row>
    <row r="7" spans="1:29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1599000000</v>
      </c>
      <c r="R7" s="9">
        <v>0</v>
      </c>
      <c r="S7" s="9">
        <v>0</v>
      </c>
      <c r="T7" s="9">
        <v>1599000000</v>
      </c>
      <c r="U7" s="9">
        <v>469500000</v>
      </c>
      <c r="V7" s="9">
        <v>1129500000</v>
      </c>
      <c r="W7" s="9">
        <v>0</v>
      </c>
      <c r="X7" s="9">
        <v>1032248513</v>
      </c>
      <c r="Y7" s="9">
        <v>1032248513</v>
      </c>
      <c r="Z7" s="9">
        <v>1032248513</v>
      </c>
      <c r="AA7" s="9">
        <v>961453891</v>
      </c>
      <c r="AC7" s="25"/>
    </row>
    <row r="8" spans="1:29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5238000000</v>
      </c>
      <c r="R8" s="9">
        <v>0</v>
      </c>
      <c r="S8" s="9">
        <v>0</v>
      </c>
      <c r="T8" s="9">
        <v>5238000000</v>
      </c>
      <c r="U8" s="9">
        <v>0</v>
      </c>
      <c r="V8" s="9">
        <v>5061785541.75</v>
      </c>
      <c r="W8" s="9">
        <v>176214458.25</v>
      </c>
      <c r="X8" s="9">
        <v>4892967118.6499996</v>
      </c>
      <c r="Y8" s="9">
        <v>4024178805.25</v>
      </c>
      <c r="Z8" s="9">
        <v>4024178805.25</v>
      </c>
      <c r="AA8" s="9">
        <v>4023017307.25</v>
      </c>
      <c r="AC8" s="26"/>
    </row>
    <row r="9" spans="1:29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10517000000</v>
      </c>
      <c r="R9" s="9">
        <v>0</v>
      </c>
      <c r="S9" s="9">
        <v>0</v>
      </c>
      <c r="T9" s="9">
        <v>10517000000</v>
      </c>
      <c r="U9" s="9">
        <v>2079260800</v>
      </c>
      <c r="V9" s="9">
        <v>8181750658.8800001</v>
      </c>
      <c r="W9" s="9">
        <v>255988541.12</v>
      </c>
      <c r="X9" s="9">
        <v>8026615561.1499996</v>
      </c>
      <c r="Y9" s="9">
        <v>4239290466.1500001</v>
      </c>
      <c r="Z9" s="9">
        <v>4239290466.1500001</v>
      </c>
      <c r="AA9" s="9">
        <v>4238605962.1500001</v>
      </c>
      <c r="AC9" s="25"/>
    </row>
    <row r="10" spans="1:29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1426500000</v>
      </c>
      <c r="V10" s="9">
        <v>1319745432.03</v>
      </c>
      <c r="W10" s="9">
        <v>253754567.97</v>
      </c>
      <c r="X10" s="9">
        <v>1305629432.03</v>
      </c>
      <c r="Y10" s="9">
        <v>1304949095.03</v>
      </c>
      <c r="Z10" s="9">
        <v>1304949095.03</v>
      </c>
      <c r="AA10" s="9">
        <v>1304949095.03</v>
      </c>
      <c r="AC10" s="25"/>
    </row>
    <row r="11" spans="1:29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1796000000</v>
      </c>
      <c r="R11" s="9">
        <v>0</v>
      </c>
      <c r="S11" s="9">
        <v>0</v>
      </c>
      <c r="T11" s="9">
        <v>1796000000</v>
      </c>
      <c r="U11" s="9">
        <v>157100000</v>
      </c>
      <c r="V11" s="9">
        <v>1638900000</v>
      </c>
      <c r="W11" s="9">
        <v>0</v>
      </c>
      <c r="X11" s="9">
        <v>1400319635</v>
      </c>
      <c r="Y11" s="9">
        <v>1400319635</v>
      </c>
      <c r="Z11" s="9">
        <v>1400319635</v>
      </c>
      <c r="AA11" s="9">
        <v>1400319635</v>
      </c>
      <c r="AC11" s="25"/>
    </row>
    <row r="12" spans="1:29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29000000</v>
      </c>
      <c r="R12" s="9">
        <v>0</v>
      </c>
      <c r="S12" s="9">
        <v>0</v>
      </c>
      <c r="T12" s="9">
        <v>29000000</v>
      </c>
      <c r="U12" s="9">
        <v>20000000</v>
      </c>
      <c r="V12" s="9">
        <v>9000000</v>
      </c>
      <c r="W12" s="9">
        <v>0</v>
      </c>
      <c r="X12" s="9">
        <v>7347363.8399999999</v>
      </c>
      <c r="Y12" s="9">
        <v>7347363.8399999999</v>
      </c>
      <c r="Z12" s="9">
        <v>7347363.8399999999</v>
      </c>
      <c r="AA12" s="9">
        <v>7347363.8399999999</v>
      </c>
      <c r="AC12" s="25"/>
    </row>
    <row r="13" spans="1:29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1154000000</v>
      </c>
      <c r="R13" s="9">
        <v>0</v>
      </c>
      <c r="S13" s="9">
        <v>0</v>
      </c>
      <c r="T13" s="9">
        <v>1154000000</v>
      </c>
      <c r="U13" s="9">
        <v>651000000</v>
      </c>
      <c r="V13" s="9">
        <v>500000000</v>
      </c>
      <c r="W13" s="9">
        <v>3000000</v>
      </c>
      <c r="X13" s="9">
        <v>454725818</v>
      </c>
      <c r="Y13" s="9">
        <v>392929818</v>
      </c>
      <c r="Z13" s="9">
        <v>392929818</v>
      </c>
      <c r="AA13" s="9">
        <v>392929818</v>
      </c>
      <c r="AC13" s="25"/>
    </row>
    <row r="14" spans="1:29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78000000</v>
      </c>
      <c r="R14" s="9">
        <v>0</v>
      </c>
      <c r="S14" s="9">
        <v>0</v>
      </c>
      <c r="T14" s="9">
        <v>78000000</v>
      </c>
      <c r="U14" s="9">
        <v>35600000</v>
      </c>
      <c r="V14" s="9">
        <v>42400000</v>
      </c>
      <c r="W14" s="9">
        <v>0</v>
      </c>
      <c r="X14" s="9">
        <v>40284178</v>
      </c>
      <c r="Y14" s="9">
        <v>40284178</v>
      </c>
      <c r="Z14" s="9">
        <v>40284178</v>
      </c>
      <c r="AA14" s="9">
        <v>40284178</v>
      </c>
      <c r="AC14" s="25"/>
    </row>
    <row r="15" spans="1:29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27000000</v>
      </c>
      <c r="R15" s="9">
        <v>0</v>
      </c>
      <c r="S15" s="9">
        <v>0</v>
      </c>
      <c r="T15" s="9">
        <v>27000000</v>
      </c>
      <c r="U15" s="9">
        <v>19500000</v>
      </c>
      <c r="V15" s="9">
        <v>0</v>
      </c>
      <c r="W15" s="9">
        <v>7500000</v>
      </c>
      <c r="X15" s="9">
        <v>0</v>
      </c>
      <c r="Y15" s="9">
        <v>0</v>
      </c>
      <c r="Z15" s="9">
        <v>0</v>
      </c>
      <c r="AA15" s="9">
        <v>0</v>
      </c>
      <c r="AC15" s="25"/>
    </row>
    <row r="16" spans="1:29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600000000</v>
      </c>
      <c r="R16" s="9">
        <v>0</v>
      </c>
      <c r="S16" s="9">
        <v>0</v>
      </c>
      <c r="T16" s="9">
        <v>600000000</v>
      </c>
      <c r="U16" s="9">
        <v>555900000</v>
      </c>
      <c r="V16" s="9">
        <v>4022772</v>
      </c>
      <c r="W16" s="9">
        <v>40077228</v>
      </c>
      <c r="X16" s="9">
        <v>4022772</v>
      </c>
      <c r="Y16" s="9">
        <v>4022772</v>
      </c>
      <c r="Z16" s="9">
        <v>4022772</v>
      </c>
      <c r="AA16" s="9">
        <v>4022772</v>
      </c>
      <c r="AC16" s="25"/>
    </row>
    <row r="17" spans="1:29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278000000</v>
      </c>
      <c r="R17" s="9">
        <v>0</v>
      </c>
      <c r="S17" s="9">
        <v>0</v>
      </c>
      <c r="T17" s="9">
        <v>278000000</v>
      </c>
      <c r="U17" s="9">
        <v>144500000</v>
      </c>
      <c r="V17" s="9">
        <v>133500000</v>
      </c>
      <c r="W17" s="9">
        <v>0</v>
      </c>
      <c r="X17" s="9">
        <v>119078437</v>
      </c>
      <c r="Y17" s="9">
        <v>119078437</v>
      </c>
      <c r="Z17" s="9">
        <v>119078437</v>
      </c>
      <c r="AA17" s="9">
        <v>119078437</v>
      </c>
      <c r="AC17" s="25"/>
    </row>
    <row r="18" spans="1:29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150000000</v>
      </c>
      <c r="R18" s="9">
        <v>0</v>
      </c>
      <c r="S18" s="9">
        <v>0</v>
      </c>
      <c r="T18" s="9">
        <v>150000000</v>
      </c>
      <c r="U18" s="9">
        <v>0</v>
      </c>
      <c r="V18" s="9">
        <v>150000000</v>
      </c>
      <c r="W18" s="9">
        <v>0</v>
      </c>
      <c r="X18" s="9">
        <v>149536684.68000001</v>
      </c>
      <c r="Y18" s="9">
        <v>149536684.68000001</v>
      </c>
      <c r="Z18" s="9">
        <v>149536684.68000001</v>
      </c>
      <c r="AA18" s="9">
        <v>149536684.68000001</v>
      </c>
      <c r="AC18" s="25"/>
    </row>
    <row r="19" spans="1:29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114000000</v>
      </c>
      <c r="R19" s="9">
        <v>0</v>
      </c>
      <c r="S19" s="9">
        <v>0</v>
      </c>
      <c r="T19" s="9">
        <v>114000000</v>
      </c>
      <c r="U19" s="9">
        <v>0</v>
      </c>
      <c r="V19" s="9">
        <v>91659776</v>
      </c>
      <c r="W19" s="9">
        <v>22340224</v>
      </c>
      <c r="X19" s="9">
        <v>91659776</v>
      </c>
      <c r="Y19" s="9">
        <v>91659776</v>
      </c>
      <c r="Z19" s="9">
        <v>91659776</v>
      </c>
      <c r="AA19" s="9">
        <v>91659776</v>
      </c>
      <c r="AC19" s="25"/>
    </row>
    <row r="20" spans="1:29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8000000</v>
      </c>
      <c r="R20" s="9">
        <v>0</v>
      </c>
      <c r="S20" s="9">
        <v>0</v>
      </c>
      <c r="T20" s="9">
        <v>8000000</v>
      </c>
      <c r="U20" s="9">
        <v>0</v>
      </c>
      <c r="V20" s="9">
        <v>2767233</v>
      </c>
      <c r="W20" s="9">
        <v>5232767</v>
      </c>
      <c r="X20" s="9">
        <v>2767233</v>
      </c>
      <c r="Y20" s="9">
        <v>2767233</v>
      </c>
      <c r="Z20" s="9">
        <v>2767233</v>
      </c>
      <c r="AA20" s="9">
        <v>2767233</v>
      </c>
      <c r="AC20" s="25"/>
    </row>
    <row r="21" spans="1:29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13">
        <f t="shared" ref="Q21:AA21" si="0">SUM(Q5:Q20)</f>
        <v>40268000000</v>
      </c>
      <c r="R21" s="13">
        <f t="shared" si="0"/>
        <v>0</v>
      </c>
      <c r="S21" s="13">
        <f t="shared" si="0"/>
        <v>0</v>
      </c>
      <c r="T21" s="13">
        <f t="shared" si="0"/>
        <v>40268000000</v>
      </c>
      <c r="U21" s="13">
        <f t="shared" si="0"/>
        <v>5834360800</v>
      </c>
      <c r="V21" s="13">
        <f t="shared" si="0"/>
        <v>33668731413.66</v>
      </c>
      <c r="W21" s="13">
        <f t="shared" si="0"/>
        <v>764907786.34000003</v>
      </c>
      <c r="X21" s="13">
        <f t="shared" si="0"/>
        <v>30520035439.350002</v>
      </c>
      <c r="Y21" s="13">
        <f t="shared" si="0"/>
        <v>25801445693.950001</v>
      </c>
      <c r="Z21" s="13">
        <f t="shared" si="0"/>
        <v>25801445693.950001</v>
      </c>
      <c r="AA21" s="13">
        <f t="shared" si="0"/>
        <v>25671253377.950001</v>
      </c>
      <c r="AC21" s="25"/>
    </row>
    <row r="22" spans="1:29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200000000</v>
      </c>
      <c r="R22" s="9">
        <v>0</v>
      </c>
      <c r="S22" s="9">
        <v>0</v>
      </c>
      <c r="T22" s="9">
        <v>200000000</v>
      </c>
      <c r="U22" s="9">
        <v>198000000</v>
      </c>
      <c r="V22" s="9">
        <v>1800000</v>
      </c>
      <c r="W22" s="9">
        <v>200000</v>
      </c>
      <c r="X22" s="9">
        <v>1800000</v>
      </c>
      <c r="Y22" s="9">
        <v>1800000</v>
      </c>
      <c r="Z22" s="9">
        <v>1800000</v>
      </c>
      <c r="AA22" s="9">
        <v>1800000</v>
      </c>
    </row>
    <row r="23" spans="1:29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5000000000</v>
      </c>
      <c r="R23" s="9">
        <v>0</v>
      </c>
      <c r="S23" s="9">
        <v>0</v>
      </c>
      <c r="T23" s="9">
        <v>5000000000</v>
      </c>
      <c r="U23" s="9">
        <v>0</v>
      </c>
      <c r="V23" s="9">
        <v>5000000000</v>
      </c>
      <c r="W23" s="9">
        <v>0</v>
      </c>
      <c r="X23" s="9">
        <v>4993076237.3999996</v>
      </c>
      <c r="Y23" s="9">
        <v>4002026850.5900002</v>
      </c>
      <c r="Z23" s="9">
        <v>4002026850.5900002</v>
      </c>
      <c r="AA23" s="9">
        <v>4002026850.5900002</v>
      </c>
    </row>
    <row r="24" spans="1:29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3100000000</v>
      </c>
      <c r="R24" s="9">
        <v>0</v>
      </c>
      <c r="S24" s="9">
        <v>0</v>
      </c>
      <c r="T24" s="9">
        <v>3100000000</v>
      </c>
      <c r="U24" s="9">
        <v>0</v>
      </c>
      <c r="V24" s="9">
        <v>3100000000</v>
      </c>
      <c r="W24" s="9">
        <v>0</v>
      </c>
      <c r="X24" s="9">
        <v>3100000000</v>
      </c>
      <c r="Y24" s="9">
        <v>3100000000</v>
      </c>
      <c r="Z24" s="9">
        <v>3100000000</v>
      </c>
      <c r="AA24" s="9">
        <v>3100000000</v>
      </c>
    </row>
    <row r="25" spans="1:29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320000000</v>
      </c>
      <c r="R25" s="9">
        <v>0</v>
      </c>
      <c r="S25" s="9">
        <v>0</v>
      </c>
      <c r="T25" s="9">
        <v>320000000</v>
      </c>
      <c r="U25" s="9">
        <v>320000000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9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14">
        <f t="shared" ref="Q26:AA26" si="1">SUM(Q22:Q25)</f>
        <v>8620000000</v>
      </c>
      <c r="R26" s="14">
        <f t="shared" si="1"/>
        <v>0</v>
      </c>
      <c r="S26" s="14">
        <f t="shared" si="1"/>
        <v>0</v>
      </c>
      <c r="T26" s="14">
        <f t="shared" si="1"/>
        <v>8620000000</v>
      </c>
      <c r="U26" s="14">
        <f t="shared" si="1"/>
        <v>518000000</v>
      </c>
      <c r="V26" s="14">
        <f t="shared" si="1"/>
        <v>8101800000</v>
      </c>
      <c r="W26" s="14">
        <f t="shared" si="1"/>
        <v>200000</v>
      </c>
      <c r="X26" s="14">
        <f t="shared" si="1"/>
        <v>8094876237.3999996</v>
      </c>
      <c r="Y26" s="14">
        <f t="shared" si="1"/>
        <v>7103826850.5900002</v>
      </c>
      <c r="Z26" s="14">
        <f t="shared" si="1"/>
        <v>7103826850.5900002</v>
      </c>
      <c r="AA26" s="14">
        <f t="shared" si="1"/>
        <v>7103826850.5900002</v>
      </c>
    </row>
    <row r="27" spans="1:29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48888000000</v>
      </c>
      <c r="R27" s="9">
        <v>0</v>
      </c>
      <c r="S27" s="9">
        <v>0</v>
      </c>
      <c r="T27" s="9">
        <v>48888000000</v>
      </c>
      <c r="U27" s="9">
        <v>6352360800</v>
      </c>
      <c r="V27" s="9">
        <v>41770531413.660004</v>
      </c>
      <c r="W27" s="9">
        <v>765107786.34000003</v>
      </c>
      <c r="X27" s="9">
        <v>38614911676.75</v>
      </c>
      <c r="Y27" s="9">
        <v>32905272544.540001</v>
      </c>
      <c r="Z27" s="9">
        <v>32905272544.540001</v>
      </c>
      <c r="AA27" s="9">
        <v>32775080228.540001</v>
      </c>
    </row>
    <row r="28" spans="1:29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23">
        <f>X27/Q27</f>
        <v>0.78986482729401897</v>
      </c>
      <c r="Y28" s="23">
        <f>Y27/Q27</f>
        <v>0.67307463067705775</v>
      </c>
      <c r="Z28" s="23" t="s">
        <v>1</v>
      </c>
      <c r="AA28" s="23" t="s">
        <v>1</v>
      </c>
    </row>
    <row r="29" spans="1:29" ht="33.950000000000003" customHeight="1" x14ac:dyDescent="0.25">
      <c r="Q29" s="15" t="s">
        <v>102</v>
      </c>
      <c r="R29" s="20">
        <f>Q21-U21</f>
        <v>34433639200</v>
      </c>
      <c r="W29" s="16" t="s">
        <v>102</v>
      </c>
      <c r="X29" s="18">
        <f>X21/Q21</f>
        <v>0.75792280320229466</v>
      </c>
      <c r="Y29" s="18">
        <f>Y21/Q21</f>
        <v>0.64074316315560742</v>
      </c>
      <c r="Z29" s="18">
        <f>Z21/Q21</f>
        <v>0.64074316315560742</v>
      </c>
      <c r="AA29" s="18">
        <f>AA21/Q21</f>
        <v>0.63751001733262147</v>
      </c>
    </row>
    <row r="30" spans="1:29" x14ac:dyDescent="0.25">
      <c r="Q30" s="15" t="s">
        <v>103</v>
      </c>
      <c r="R30" s="21">
        <f>Q26-U26</f>
        <v>8102000000</v>
      </c>
      <c r="W30" s="17" t="s">
        <v>103</v>
      </c>
      <c r="X30" s="19">
        <f>X26/Q26</f>
        <v>0.93908077000000001</v>
      </c>
      <c r="Y30" s="19">
        <f>Y26/Q26</f>
        <v>0.82410984345591654</v>
      </c>
      <c r="Z30" s="19">
        <f>Z26/Q26</f>
        <v>0.82410984345591654</v>
      </c>
      <c r="AA30" s="19">
        <f>AA26/Q26</f>
        <v>0.82410984345591654</v>
      </c>
    </row>
    <row r="31" spans="1:29" x14ac:dyDescent="0.25">
      <c r="R31" s="22">
        <f>SUM(R29:R30)</f>
        <v>42535639200</v>
      </c>
    </row>
    <row r="33" spans="23:27" x14ac:dyDescent="0.25">
      <c r="W33" s="16" t="s">
        <v>102</v>
      </c>
      <c r="X33" s="18">
        <f>X21/R29</f>
        <v>0.88634359156989717</v>
      </c>
      <c r="Y33" s="18">
        <f>Y21/R29</f>
        <v>0.74930928863162394</v>
      </c>
      <c r="Z33" s="18">
        <f>Z21/R29</f>
        <v>0.74930928863162394</v>
      </c>
      <c r="AA33" s="18">
        <f>AA21/R29</f>
        <v>0.74552832562496041</v>
      </c>
    </row>
    <row r="34" spans="23:27" x14ac:dyDescent="0.25">
      <c r="W34" s="17" t="s">
        <v>103</v>
      </c>
      <c r="X34" s="19">
        <f>X26/R30</f>
        <v>0.9991207402369785</v>
      </c>
      <c r="Y34" s="19">
        <f>Y26/R30</f>
        <v>0.87679916694519877</v>
      </c>
      <c r="Z34" s="19">
        <f>Z26/R30</f>
        <v>0.87679916694519877</v>
      </c>
      <c r="AA34" s="19">
        <f>AA26/R30</f>
        <v>0.87679916694519877</v>
      </c>
    </row>
    <row r="35" spans="23:27" x14ac:dyDescent="0.25">
      <c r="X35" s="24">
        <f>X27/R31</f>
        <v>0.90782488292194274</v>
      </c>
      <c r="Y35" s="24">
        <f>Y27/R31</f>
        <v>0.7735929955071652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2024-12-02T14:40:04Z</dcterms:created>
  <dcterms:modified xsi:type="dcterms:W3CDTF">2024-12-06T20:53:09Z</dcterms:modified>
</cp:coreProperties>
</file>