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 2023\LELT\LELT\Ejecución Presupuestal\Ejecución Presupuestal 2024\Diciembre 2024\Cierre\"/>
    </mc:Choice>
  </mc:AlternateContent>
  <xr:revisionPtr revIDLastSave="0" documentId="13_ncr:1_{E14FAFCD-8663-46A9-83F2-A38A596BC7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26" i="1" l="1"/>
  <c r="AF21" i="1"/>
  <c r="AE21" i="1"/>
  <c r="AA30" i="1"/>
  <c r="Z30" i="1"/>
  <c r="Y30" i="1"/>
  <c r="X30" i="1"/>
  <c r="AA29" i="1"/>
  <c r="Z29" i="1"/>
  <c r="Y29" i="1"/>
  <c r="X29" i="1"/>
  <c r="Z28" i="1"/>
  <c r="AA28" i="1"/>
  <c r="Y28" i="1"/>
  <c r="X28" i="1"/>
  <c r="AD27" i="1"/>
  <c r="AC27" i="1"/>
  <c r="AD25" i="1"/>
  <c r="AC25" i="1"/>
  <c r="AD24" i="1"/>
  <c r="AC24" i="1"/>
  <c r="AD23" i="1"/>
  <c r="AC23" i="1"/>
  <c r="AD22" i="1"/>
  <c r="AC22" i="1"/>
  <c r="AD20" i="1"/>
  <c r="AC20" i="1"/>
  <c r="AD19" i="1"/>
  <c r="AC19" i="1"/>
  <c r="AD18" i="1"/>
  <c r="AC18" i="1"/>
  <c r="AD17" i="1"/>
  <c r="AC17" i="1"/>
  <c r="AD16" i="1"/>
  <c r="AC16" i="1"/>
  <c r="AD15" i="1"/>
  <c r="AC15" i="1"/>
  <c r="AD14" i="1"/>
  <c r="AC14" i="1"/>
  <c r="AD13" i="1"/>
  <c r="AC13" i="1"/>
  <c r="AD12" i="1"/>
  <c r="AC12" i="1"/>
  <c r="AD11" i="1"/>
  <c r="AC11" i="1"/>
  <c r="AD10" i="1"/>
  <c r="AC10" i="1"/>
  <c r="AD9" i="1"/>
  <c r="AC9" i="1"/>
  <c r="AD8" i="1"/>
  <c r="AC8" i="1"/>
  <c r="AD7" i="1"/>
  <c r="AC7" i="1"/>
  <c r="AD6" i="1"/>
  <c r="AC6" i="1"/>
  <c r="AC21" i="1" s="1"/>
  <c r="AD5" i="1"/>
  <c r="AC5" i="1"/>
  <c r="T26" i="1"/>
  <c r="U26" i="1"/>
  <c r="V26" i="1"/>
  <c r="W26" i="1"/>
  <c r="X26" i="1"/>
  <c r="Y26" i="1"/>
  <c r="Z26" i="1"/>
  <c r="AA26" i="1"/>
  <c r="AB26" i="1"/>
  <c r="AC26" i="1"/>
  <c r="AD26" i="1"/>
  <c r="T21" i="1"/>
  <c r="U21" i="1"/>
  <c r="V21" i="1"/>
  <c r="W21" i="1"/>
  <c r="X21" i="1"/>
  <c r="Y21" i="1"/>
  <c r="Z21" i="1"/>
  <c r="AA21" i="1"/>
  <c r="AB21" i="1"/>
  <c r="AD21" i="1" l="1"/>
</calcChain>
</file>

<file path=xl/sharedStrings.xml><?xml version="1.0" encoding="utf-8"?>
<sst xmlns="http://schemas.openxmlformats.org/spreadsheetml/2006/main" count="374" uniqueCount="106">
  <si>
    <t>Año Fiscal:</t>
  </si>
  <si>
    <t/>
  </si>
  <si>
    <t>Vigencia:</t>
  </si>
  <si>
    <t>Actual</t>
  </si>
  <si>
    <t>Periodo:</t>
  </si>
  <si>
    <t>Enero-Diciembre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</si>
  <si>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</si>
  <si>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</si>
  <si>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</si>
  <si>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</si>
  <si>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</si>
  <si>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</si>
  <si>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</si>
  <si>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</si>
  <si>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</si>
  <si>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</si>
  <si>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</si>
  <si>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</si>
  <si>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</si>
  <si>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</si>
  <si>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</si>
  <si>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</si>
  <si>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</si>
  <si>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</si>
  <si>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</si>
  <si>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</si>
  <si>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</si>
  <si>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</si>
  <si>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</si>
  <si>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</si>
  <si>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</si>
  <si>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</si>
  <si>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</si>
  <si>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</si>
  <si>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</si>
  <si>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</si>
  <si>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</si>
  <si>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</si>
  <si>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</si>
  <si>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</si>
  <si>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</si>
  <si>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</si>
  <si>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</si>
  <si>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</si>
  <si>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</si>
  <si>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</si>
  <si>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</si>
  <si>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</si>
  <si>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</si>
  <si>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</si>
  <si>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</si>
  <si>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</si>
  <si>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</si>
  <si>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</si>
  <si>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</si>
  <si>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</si>
  <si>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</si>
  <si>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</si>
  <si>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</si>
  <si>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</si>
  <si>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</si>
  <si>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</si>
  <si>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</si>
  <si>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</si>
  <si>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</si>
  <si>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</si>
  <si>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</si>
  <si>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</si>
  <si>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</si>
  <si>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</si>
  <si>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(NO DE PENSIONES)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</si>
  <si>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</si>
  <si>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</si>
  <si>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</si>
  <si>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</si>
  <si>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</si>
  <si>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</si>
  <si>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</si>
  <si>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</si>
  <si>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</si>
  <si>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</si>
  <si>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</si>
  <si>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</si>
  <si>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</si>
  <si>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</si>
  <si>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</si>
  <si>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C-1506-0100-3-10101C</t>
  </si>
  <si>
    <t>C</t>
  </si>
  <si>
    <t>1506</t>
  </si>
  <si>
    <t>0100</t>
  </si>
  <si>
    <t>3</t>
  </si>
  <si>
    <t>10101C</t>
  </si>
  <si>
    <t>1. ORDENAMIENTO DEL TERRITORIO ALREDEDOR DEL AGUA Y JUSTICIA AMBIENTAL / C. MODERNIZACIÓN DE LA INSTITUCIONALIDAD AMBIENTAL Y DE GESTIÓN DEL RIESGO DE DESASTRES</t>
  </si>
  <si>
    <t>C-1506-0100-4-10101C</t>
  </si>
  <si>
    <t>4</t>
  </si>
  <si>
    <t>C-1506-0100-5-10101C</t>
  </si>
  <si>
    <t>5</t>
  </si>
  <si>
    <t>C-1599-0100-1-20109G</t>
  </si>
  <si>
    <t>1599</t>
  </si>
  <si>
    <t>1</t>
  </si>
  <si>
    <t>20109G</t>
  </si>
  <si>
    <t>2. SEGURIDAD HUMANA Y JUSTICIA SOCIAL / G. MODERNIZACIÓN PARA INCREMENTAR EL VALOR PÚBLICO, LA INTEGRIDAD Y LA TRANSPARENCIA EN LA SEGURIDAD</t>
  </si>
  <si>
    <t>CXP</t>
  </si>
  <si>
    <t>RESERVA</t>
  </si>
  <si>
    <t>Funcionamiento</t>
  </si>
  <si>
    <t>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</si>
</sst>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240A]&quot;$&quot;\ #,##0.00;\-&quot;$&quot;\ 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  <font>
      <b/>
      <sz val="8"/>
      <color rgb="FFC00000"/>
      <name val="Times New Roman"/>
      <family val="1"/>
    </font>
    <font>
      <b/>
      <sz val="11"/>
      <color rgb="FFC00000"/>
      <name val="Calibri"/>
      <family val="2"/>
    </font>
    <font>
      <b/>
      <sz val="8"/>
      <color rgb="FF0070C0"/>
      <name val="Times New Roman"/>
      <family val="1"/>
    </font>
    <font>
      <b/>
      <sz val="11"/>
      <color rgb="FF0070C0"/>
      <name val="Calibri"/>
      <family val="2"/>
    </font>
    <font>
      <sz val="9"/>
      <name val="Times New Roman"/>
      <family val="1"/>
    </font>
    <font>
      <b/>
      <sz val="9"/>
      <color rgb="FFC00000"/>
      <name val="Times New Roman"/>
      <family val="1"/>
    </font>
    <font>
      <b/>
      <sz val="9"/>
      <color rgb="FF0070C0"/>
      <name val="Times New Roman"/>
      <family val="1"/>
    </font>
    <font>
      <b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28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0" fontId="6" fillId="0" borderId="0" xfId="0" applyFont="1" applyFill="1" applyBorder="1"/>
    <xf numFmtId="164" fontId="6" fillId="0" borderId="0" xfId="0" applyNumberFormat="1" applyFont="1" applyFill="1" applyBorder="1"/>
    <xf numFmtId="164" fontId="7" fillId="0" borderId="2" xfId="0" applyNumberFormat="1" applyFont="1" applyFill="1" applyBorder="1" applyAlignment="1">
      <alignment horizontal="right" vertical="center" wrapText="1" readingOrder="1"/>
    </xf>
    <xf numFmtId="0" fontId="8" fillId="0" borderId="0" xfId="0" applyFont="1" applyFill="1" applyBorder="1"/>
    <xf numFmtId="164" fontId="8" fillId="0" borderId="0" xfId="0" applyNumberFormat="1" applyFont="1" applyFill="1" applyBorder="1"/>
    <xf numFmtId="3" fontId="9" fillId="0" borderId="2" xfId="0" applyNumberFormat="1" applyFont="1" applyFill="1" applyBorder="1" applyAlignment="1">
      <alignment vertical="center"/>
    </xf>
    <xf numFmtId="3" fontId="10" fillId="0" borderId="2" xfId="0" applyNumberFormat="1" applyFont="1" applyFill="1" applyBorder="1" applyAlignment="1">
      <alignment vertical="center"/>
    </xf>
    <xf numFmtId="3" fontId="11" fillId="0" borderId="2" xfId="0" applyNumberFormat="1" applyFont="1" applyFill="1" applyBorder="1" applyAlignment="1">
      <alignment vertical="center"/>
    </xf>
    <xf numFmtId="3" fontId="12" fillId="0" borderId="2" xfId="0" applyNumberFormat="1" applyFont="1" applyFill="1" applyBorder="1" applyAlignment="1">
      <alignment horizontal="center" vertical="center"/>
    </xf>
    <xf numFmtId="10" fontId="4" fillId="0" borderId="2" xfId="0" applyNumberFormat="1" applyFont="1" applyFill="1" applyBorder="1" applyAlignment="1">
      <alignment horizontal="right" vertical="center" wrapText="1" readingOrder="1"/>
    </xf>
    <xf numFmtId="10" fontId="1" fillId="0" borderId="0" xfId="0" applyNumberFormat="1" applyFont="1" applyFill="1" applyBorder="1"/>
    <xf numFmtId="10" fontId="9" fillId="0" borderId="2" xfId="0" applyNumberFormat="1" applyFont="1" applyFill="1" applyBorder="1" applyAlignment="1">
      <alignment vertical="center"/>
    </xf>
    <xf numFmtId="10" fontId="6" fillId="0" borderId="0" xfId="0" applyNumberFormat="1" applyFont="1" applyFill="1" applyBorder="1"/>
    <xf numFmtId="10" fontId="8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30"/>
  <sheetViews>
    <sheetView showGridLines="0" tabSelected="1" topLeftCell="O1" workbookViewId="0">
      <pane xSplit="4290" ySplit="1680" topLeftCell="T1" activePane="bottomRight"/>
      <selection activeCell="O1" sqref="O1"/>
      <selection pane="topRight" activeCell="Q1" sqref="Q1"/>
      <selection pane="bottomLeft" activeCell="O5" sqref="O5"/>
      <selection pane="bottomRight" activeCell="X19" sqref="X19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17.7109375" customWidth="1"/>
    <col min="30" max="30" width="17.42578125" customWidth="1"/>
    <col min="31" max="31" width="14" customWidth="1"/>
    <col min="32" max="32" width="12.85546875" customWidth="1"/>
  </cols>
  <sheetData>
    <row r="1" spans="1:30">
      <c r="A1" s="1" t="s">
        <v>0</v>
      </c>
      <c r="B1" s="2">
        <v>2024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30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30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45657</v>
      </c>
    </row>
    <row r="4" spans="1:30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  <c r="AC4" s="22" t="s">
        <v>103</v>
      </c>
      <c r="AD4" s="22" t="s">
        <v>102</v>
      </c>
    </row>
    <row r="5" spans="1:30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11319000000</v>
      </c>
      <c r="R5" s="9">
        <v>0</v>
      </c>
      <c r="S5" s="9">
        <v>99200000</v>
      </c>
      <c r="T5" s="9">
        <v>11219800000</v>
      </c>
      <c r="U5" s="9">
        <v>0</v>
      </c>
      <c r="V5" s="9">
        <v>10813099601</v>
      </c>
      <c r="W5" s="9">
        <v>406700399</v>
      </c>
      <c r="X5" s="9">
        <v>10813099601</v>
      </c>
      <c r="Y5" s="9">
        <v>10813099601</v>
      </c>
      <c r="Z5" s="9">
        <v>10813099601</v>
      </c>
      <c r="AA5" s="9">
        <v>10813099601</v>
      </c>
      <c r="AC5" s="19">
        <f>X5-Y5</f>
        <v>0</v>
      </c>
      <c r="AD5" s="19">
        <f>Y5-AA5</f>
        <v>0</v>
      </c>
    </row>
    <row r="6" spans="1:30" ht="22.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4361000000</v>
      </c>
      <c r="R6" s="9">
        <v>0</v>
      </c>
      <c r="S6" s="9">
        <v>176300000</v>
      </c>
      <c r="T6" s="9">
        <v>4184700000</v>
      </c>
      <c r="U6" s="9">
        <v>0</v>
      </c>
      <c r="V6" s="9">
        <v>4169879843</v>
      </c>
      <c r="W6" s="9">
        <v>14820157</v>
      </c>
      <c r="X6" s="9">
        <v>4169879843</v>
      </c>
      <c r="Y6" s="9">
        <v>4169879843</v>
      </c>
      <c r="Z6" s="9">
        <v>4169879843</v>
      </c>
      <c r="AA6" s="9">
        <v>4169879843</v>
      </c>
      <c r="AC6" s="19">
        <f t="shared" ref="AC6:AC20" si="0">X6-Y6</f>
        <v>0</v>
      </c>
      <c r="AD6" s="19">
        <f t="shared" ref="AD6:AD20" si="1">Y6-AA6</f>
        <v>0</v>
      </c>
    </row>
    <row r="7" spans="1:30" ht="33.7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1599000000</v>
      </c>
      <c r="R7" s="9">
        <v>0</v>
      </c>
      <c r="S7" s="9">
        <v>469500000</v>
      </c>
      <c r="T7" s="9">
        <v>1129500000</v>
      </c>
      <c r="U7" s="9">
        <v>0</v>
      </c>
      <c r="V7" s="9">
        <v>1129457506</v>
      </c>
      <c r="W7" s="9">
        <v>42494</v>
      </c>
      <c r="X7" s="9">
        <v>1129457506</v>
      </c>
      <c r="Y7" s="9">
        <v>1129457506</v>
      </c>
      <c r="Z7" s="9">
        <v>1129457506</v>
      </c>
      <c r="AA7" s="9">
        <v>1129457506</v>
      </c>
      <c r="AC7" s="19">
        <f t="shared" si="0"/>
        <v>0</v>
      </c>
      <c r="AD7" s="19">
        <f t="shared" si="1"/>
        <v>0</v>
      </c>
    </row>
    <row r="8" spans="1:30" ht="22.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5238000000</v>
      </c>
      <c r="R8" s="9">
        <v>0</v>
      </c>
      <c r="S8" s="9">
        <v>0</v>
      </c>
      <c r="T8" s="9">
        <v>5238000000</v>
      </c>
      <c r="U8" s="9">
        <v>0</v>
      </c>
      <c r="V8" s="9">
        <v>5145697744.0500002</v>
      </c>
      <c r="W8" s="9">
        <v>92302255.950000003</v>
      </c>
      <c r="X8" s="9">
        <v>5066419326.3400002</v>
      </c>
      <c r="Y8" s="9">
        <v>5026164783.5600004</v>
      </c>
      <c r="Z8" s="9">
        <v>4664901227.04</v>
      </c>
      <c r="AA8" s="9">
        <v>4664901227.04</v>
      </c>
      <c r="AC8" s="19">
        <f t="shared" si="0"/>
        <v>40254542.779999733</v>
      </c>
      <c r="AD8" s="19">
        <f t="shared" si="1"/>
        <v>361263556.52000046</v>
      </c>
    </row>
    <row r="9" spans="1:30" ht="22.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10517000000</v>
      </c>
      <c r="R9" s="9">
        <v>0</v>
      </c>
      <c r="S9" s="9">
        <v>2079260800</v>
      </c>
      <c r="T9" s="9">
        <v>8437739200</v>
      </c>
      <c r="U9" s="9">
        <v>0</v>
      </c>
      <c r="V9" s="9">
        <v>8105715892.0200005</v>
      </c>
      <c r="W9" s="9">
        <v>332023307.98000002</v>
      </c>
      <c r="X9" s="9">
        <v>8079769288.7399998</v>
      </c>
      <c r="Y9" s="9">
        <v>7374588227.0699997</v>
      </c>
      <c r="Z9" s="9">
        <v>6917813396.1800003</v>
      </c>
      <c r="AA9" s="9">
        <v>6917813396.1800003</v>
      </c>
      <c r="AC9" s="19">
        <f t="shared" si="0"/>
        <v>705181061.67000008</v>
      </c>
      <c r="AD9" s="19">
        <f t="shared" si="1"/>
        <v>456774830.88999939</v>
      </c>
    </row>
    <row r="10" spans="1:30" ht="22.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3000000000</v>
      </c>
      <c r="R10" s="9">
        <v>0</v>
      </c>
      <c r="S10" s="9">
        <v>0</v>
      </c>
      <c r="T10" s="9">
        <v>3000000000</v>
      </c>
      <c r="U10" s="9">
        <v>0</v>
      </c>
      <c r="V10" s="9">
        <v>1384391862.78</v>
      </c>
      <c r="W10" s="9">
        <v>1615608137.22</v>
      </c>
      <c r="X10" s="9">
        <v>1370275862.77</v>
      </c>
      <c r="Y10" s="9">
        <v>1357474282.95</v>
      </c>
      <c r="Z10" s="9">
        <v>1357474282.95</v>
      </c>
      <c r="AA10" s="9">
        <v>1357474282.95</v>
      </c>
      <c r="AC10" s="19">
        <f t="shared" si="0"/>
        <v>12801579.819999933</v>
      </c>
      <c r="AD10" s="19">
        <f t="shared" si="1"/>
        <v>0</v>
      </c>
    </row>
    <row r="11" spans="1:30" ht="22.5">
      <c r="A11" s="6" t="s">
        <v>33</v>
      </c>
      <c r="B11" s="7" t="s">
        <v>34</v>
      </c>
      <c r="C11" s="8" t="s">
        <v>56</v>
      </c>
      <c r="D11" s="6" t="s">
        <v>36</v>
      </c>
      <c r="E11" s="6" t="s">
        <v>46</v>
      </c>
      <c r="F11" s="6" t="s">
        <v>51</v>
      </c>
      <c r="G11" s="6" t="s">
        <v>43</v>
      </c>
      <c r="H11" s="6" t="s">
        <v>57</v>
      </c>
      <c r="I11" s="6"/>
      <c r="J11" s="6"/>
      <c r="K11" s="6"/>
      <c r="L11" s="6"/>
      <c r="M11" s="6" t="s">
        <v>38</v>
      </c>
      <c r="N11" s="6" t="s">
        <v>39</v>
      </c>
      <c r="O11" s="6" t="s">
        <v>40</v>
      </c>
      <c r="P11" s="7" t="s">
        <v>58</v>
      </c>
      <c r="Q11" s="9">
        <v>1796000000</v>
      </c>
      <c r="R11" s="9">
        <v>0</v>
      </c>
      <c r="S11" s="9">
        <v>157100000</v>
      </c>
      <c r="T11" s="9">
        <v>1638900000</v>
      </c>
      <c r="U11" s="9">
        <v>0</v>
      </c>
      <c r="V11" s="9">
        <v>1625497741</v>
      </c>
      <c r="W11" s="9">
        <v>13402259</v>
      </c>
      <c r="X11" s="9">
        <v>1625497741</v>
      </c>
      <c r="Y11" s="9">
        <v>1625497741</v>
      </c>
      <c r="Z11" s="9">
        <v>1625497741</v>
      </c>
      <c r="AA11" s="9">
        <v>1625497741</v>
      </c>
      <c r="AC11" s="19">
        <f t="shared" si="0"/>
        <v>0</v>
      </c>
      <c r="AD11" s="19">
        <f t="shared" si="1"/>
        <v>0</v>
      </c>
    </row>
    <row r="12" spans="1:30" ht="22.5">
      <c r="A12" s="6" t="s">
        <v>33</v>
      </c>
      <c r="B12" s="7" t="s">
        <v>34</v>
      </c>
      <c r="C12" s="8" t="s">
        <v>59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60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61</v>
      </c>
      <c r="Q12" s="9">
        <v>29000000</v>
      </c>
      <c r="R12" s="9">
        <v>0</v>
      </c>
      <c r="S12" s="9">
        <v>20000000</v>
      </c>
      <c r="T12" s="9">
        <v>9000000</v>
      </c>
      <c r="U12" s="9">
        <v>0</v>
      </c>
      <c r="V12" s="9">
        <v>8431512.0399999991</v>
      </c>
      <c r="W12" s="9">
        <v>568487.96</v>
      </c>
      <c r="X12" s="9">
        <v>8431512.0399999991</v>
      </c>
      <c r="Y12" s="9">
        <v>8431512.0399999991</v>
      </c>
      <c r="Z12" s="9">
        <v>8431512.0399999991</v>
      </c>
      <c r="AA12" s="9">
        <v>8431512.0399999991</v>
      </c>
      <c r="AC12" s="19">
        <f t="shared" si="0"/>
        <v>0</v>
      </c>
      <c r="AD12" s="19">
        <f t="shared" si="1"/>
        <v>0</v>
      </c>
    </row>
    <row r="13" spans="1:30" ht="22.5">
      <c r="A13" s="6" t="s">
        <v>33</v>
      </c>
      <c r="B13" s="7" t="s">
        <v>34</v>
      </c>
      <c r="C13" s="8" t="s">
        <v>62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63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64</v>
      </c>
      <c r="Q13" s="9">
        <v>1154000000</v>
      </c>
      <c r="R13" s="9">
        <v>0</v>
      </c>
      <c r="S13" s="9">
        <v>651000000</v>
      </c>
      <c r="T13" s="9">
        <v>503000000</v>
      </c>
      <c r="U13" s="9">
        <v>0</v>
      </c>
      <c r="V13" s="9">
        <v>454725818</v>
      </c>
      <c r="W13" s="9">
        <v>48274182</v>
      </c>
      <c r="X13" s="9">
        <v>454725818</v>
      </c>
      <c r="Y13" s="9">
        <v>454725818</v>
      </c>
      <c r="Z13" s="9">
        <v>454725818</v>
      </c>
      <c r="AA13" s="9">
        <v>454725818</v>
      </c>
      <c r="AC13" s="19">
        <f t="shared" si="0"/>
        <v>0</v>
      </c>
      <c r="AD13" s="19">
        <f t="shared" si="1"/>
        <v>0</v>
      </c>
    </row>
    <row r="14" spans="1:30" ht="33.75">
      <c r="A14" s="6" t="s">
        <v>33</v>
      </c>
      <c r="B14" s="7" t="s">
        <v>34</v>
      </c>
      <c r="C14" s="8" t="s">
        <v>65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66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67</v>
      </c>
      <c r="Q14" s="9">
        <v>78000000</v>
      </c>
      <c r="R14" s="9">
        <v>0</v>
      </c>
      <c r="S14" s="9">
        <v>35600000</v>
      </c>
      <c r="T14" s="9">
        <v>42400000</v>
      </c>
      <c r="U14" s="9">
        <v>0</v>
      </c>
      <c r="V14" s="9">
        <v>37711013</v>
      </c>
      <c r="W14" s="9">
        <v>4688987</v>
      </c>
      <c r="X14" s="9">
        <v>37711013</v>
      </c>
      <c r="Y14" s="9">
        <v>37711013</v>
      </c>
      <c r="Z14" s="9">
        <v>37711013</v>
      </c>
      <c r="AA14" s="9">
        <v>37711013</v>
      </c>
      <c r="AC14" s="19">
        <f t="shared" si="0"/>
        <v>0</v>
      </c>
      <c r="AD14" s="19">
        <f t="shared" si="1"/>
        <v>0</v>
      </c>
    </row>
    <row r="15" spans="1:30" ht="22.5">
      <c r="A15" s="6" t="s">
        <v>33</v>
      </c>
      <c r="B15" s="7" t="s">
        <v>34</v>
      </c>
      <c r="C15" s="8" t="s">
        <v>68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69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70</v>
      </c>
      <c r="Q15" s="9">
        <v>27000000</v>
      </c>
      <c r="R15" s="9">
        <v>0</v>
      </c>
      <c r="S15" s="9">
        <v>19500000</v>
      </c>
      <c r="T15" s="9">
        <v>7500000</v>
      </c>
      <c r="U15" s="9">
        <v>0</v>
      </c>
      <c r="V15" s="9">
        <v>0</v>
      </c>
      <c r="W15" s="9">
        <v>7500000</v>
      </c>
      <c r="X15" s="9">
        <v>0</v>
      </c>
      <c r="Y15" s="9">
        <v>0</v>
      </c>
      <c r="Z15" s="9">
        <v>0</v>
      </c>
      <c r="AA15" s="9">
        <v>0</v>
      </c>
      <c r="AC15" s="19">
        <f t="shared" si="0"/>
        <v>0</v>
      </c>
      <c r="AD15" s="19">
        <f t="shared" si="1"/>
        <v>0</v>
      </c>
    </row>
    <row r="16" spans="1:30" ht="22.5">
      <c r="A16" s="6" t="s">
        <v>33</v>
      </c>
      <c r="B16" s="7" t="s">
        <v>34</v>
      </c>
      <c r="C16" s="8" t="s">
        <v>71</v>
      </c>
      <c r="D16" s="6" t="s">
        <v>36</v>
      </c>
      <c r="E16" s="6" t="s">
        <v>46</v>
      </c>
      <c r="F16" s="6" t="s">
        <v>39</v>
      </c>
      <c r="G16" s="6"/>
      <c r="H16" s="6"/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72</v>
      </c>
      <c r="Q16" s="9">
        <v>600000000</v>
      </c>
      <c r="R16" s="9">
        <v>0</v>
      </c>
      <c r="S16" s="9">
        <v>555900000</v>
      </c>
      <c r="T16" s="9">
        <v>44100000</v>
      </c>
      <c r="U16" s="9">
        <v>0</v>
      </c>
      <c r="V16" s="9">
        <v>4022772</v>
      </c>
      <c r="W16" s="9">
        <v>40077228</v>
      </c>
      <c r="X16" s="9">
        <v>4022772</v>
      </c>
      <c r="Y16" s="9">
        <v>4022772</v>
      </c>
      <c r="Z16" s="9">
        <v>4022772</v>
      </c>
      <c r="AA16" s="9">
        <v>4022772</v>
      </c>
      <c r="AC16" s="19">
        <f t="shared" si="0"/>
        <v>0</v>
      </c>
      <c r="AD16" s="19">
        <f t="shared" si="1"/>
        <v>0</v>
      </c>
    </row>
    <row r="17" spans="1:32" ht="22.5">
      <c r="A17" s="6" t="s">
        <v>33</v>
      </c>
      <c r="B17" s="7" t="s">
        <v>34</v>
      </c>
      <c r="C17" s="8" t="s">
        <v>73</v>
      </c>
      <c r="D17" s="6" t="s">
        <v>36</v>
      </c>
      <c r="E17" s="6" t="s">
        <v>74</v>
      </c>
      <c r="F17" s="6" t="s">
        <v>37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75</v>
      </c>
      <c r="Q17" s="9">
        <v>278000000</v>
      </c>
      <c r="R17" s="9">
        <v>0</v>
      </c>
      <c r="S17" s="9">
        <v>144500000</v>
      </c>
      <c r="T17" s="9">
        <v>133500000</v>
      </c>
      <c r="U17" s="9">
        <v>0</v>
      </c>
      <c r="V17" s="9">
        <v>119078437</v>
      </c>
      <c r="W17" s="9">
        <v>14421563</v>
      </c>
      <c r="X17" s="9">
        <v>119078437</v>
      </c>
      <c r="Y17" s="9">
        <v>119078437</v>
      </c>
      <c r="Z17" s="9">
        <v>119078437</v>
      </c>
      <c r="AA17" s="9">
        <v>119078437</v>
      </c>
      <c r="AC17" s="19">
        <f t="shared" si="0"/>
        <v>0</v>
      </c>
      <c r="AD17" s="19">
        <f t="shared" si="1"/>
        <v>0</v>
      </c>
    </row>
    <row r="18" spans="1:32" ht="22.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77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78</v>
      </c>
      <c r="Q18" s="9">
        <v>150000000</v>
      </c>
      <c r="R18" s="9">
        <v>0</v>
      </c>
      <c r="S18" s="9">
        <v>0</v>
      </c>
      <c r="T18" s="9">
        <v>150000000</v>
      </c>
      <c r="U18" s="9">
        <v>0</v>
      </c>
      <c r="V18" s="9">
        <v>149536684.68000001</v>
      </c>
      <c r="W18" s="9">
        <v>463315.32</v>
      </c>
      <c r="X18" s="9">
        <v>149536684.68000001</v>
      </c>
      <c r="Y18" s="9">
        <v>149536684.68000001</v>
      </c>
      <c r="Z18" s="9">
        <v>149536684.68000001</v>
      </c>
      <c r="AA18" s="9">
        <v>149536684.68000001</v>
      </c>
      <c r="AC18" s="19">
        <f t="shared" si="0"/>
        <v>0</v>
      </c>
      <c r="AD18" s="19">
        <f t="shared" si="1"/>
        <v>0</v>
      </c>
    </row>
    <row r="19" spans="1:32" ht="22.5">
      <c r="A19" s="6" t="s">
        <v>33</v>
      </c>
      <c r="B19" s="7" t="s">
        <v>34</v>
      </c>
      <c r="C19" s="8" t="s">
        <v>79</v>
      </c>
      <c r="D19" s="6" t="s">
        <v>36</v>
      </c>
      <c r="E19" s="6" t="s">
        <v>77</v>
      </c>
      <c r="F19" s="6" t="s">
        <v>51</v>
      </c>
      <c r="G19" s="6" t="s">
        <v>37</v>
      </c>
      <c r="H19" s="6"/>
      <c r="I19" s="6"/>
      <c r="J19" s="6"/>
      <c r="K19" s="6"/>
      <c r="L19" s="6"/>
      <c r="M19" s="6" t="s">
        <v>38</v>
      </c>
      <c r="N19" s="6" t="s">
        <v>80</v>
      </c>
      <c r="O19" s="6" t="s">
        <v>81</v>
      </c>
      <c r="P19" s="7" t="s">
        <v>82</v>
      </c>
      <c r="Q19" s="9">
        <v>114000000</v>
      </c>
      <c r="R19" s="9">
        <v>0</v>
      </c>
      <c r="S19" s="9">
        <v>0</v>
      </c>
      <c r="T19" s="9">
        <v>114000000</v>
      </c>
      <c r="U19" s="9">
        <v>0</v>
      </c>
      <c r="V19" s="9">
        <v>91659776</v>
      </c>
      <c r="W19" s="9">
        <v>22340224</v>
      </c>
      <c r="X19" s="9">
        <v>91659776</v>
      </c>
      <c r="Y19" s="9">
        <v>91659776</v>
      </c>
      <c r="Z19" s="9">
        <v>91659776</v>
      </c>
      <c r="AA19" s="9">
        <v>91659776</v>
      </c>
      <c r="AC19" s="19">
        <f t="shared" si="0"/>
        <v>0</v>
      </c>
      <c r="AD19" s="19">
        <f t="shared" si="1"/>
        <v>0</v>
      </c>
    </row>
    <row r="20" spans="1:32" ht="22.5">
      <c r="A20" s="6" t="s">
        <v>33</v>
      </c>
      <c r="B20" s="7" t="s">
        <v>34</v>
      </c>
      <c r="C20" s="8" t="s">
        <v>83</v>
      </c>
      <c r="D20" s="6" t="s">
        <v>36</v>
      </c>
      <c r="E20" s="6" t="s">
        <v>77</v>
      </c>
      <c r="F20" s="6" t="s">
        <v>84</v>
      </c>
      <c r="G20" s="6"/>
      <c r="H20" s="6"/>
      <c r="I20" s="6"/>
      <c r="J20" s="6"/>
      <c r="K20" s="6"/>
      <c r="L20" s="6"/>
      <c r="M20" s="6" t="s">
        <v>38</v>
      </c>
      <c r="N20" s="6" t="s">
        <v>39</v>
      </c>
      <c r="O20" s="6" t="s">
        <v>40</v>
      </c>
      <c r="P20" s="7" t="s">
        <v>85</v>
      </c>
      <c r="Q20" s="9">
        <v>8000000</v>
      </c>
      <c r="R20" s="9">
        <v>0</v>
      </c>
      <c r="S20" s="9">
        <v>0</v>
      </c>
      <c r="T20" s="9">
        <v>8000000</v>
      </c>
      <c r="U20" s="9">
        <v>0</v>
      </c>
      <c r="V20" s="9">
        <v>7803188</v>
      </c>
      <c r="W20" s="9">
        <v>196812</v>
      </c>
      <c r="X20" s="9">
        <v>7803188</v>
      </c>
      <c r="Y20" s="9">
        <v>7803188</v>
      </c>
      <c r="Z20" s="9">
        <v>7803188</v>
      </c>
      <c r="AA20" s="9">
        <v>7803188</v>
      </c>
      <c r="AC20" s="19">
        <f t="shared" si="0"/>
        <v>0</v>
      </c>
      <c r="AD20" s="19">
        <f t="shared" si="1"/>
        <v>0</v>
      </c>
    </row>
    <row r="21" spans="1:32">
      <c r="A21" s="6"/>
      <c r="B21" s="7"/>
      <c r="C21" s="8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7"/>
      <c r="Q21" s="9"/>
      <c r="R21" s="9"/>
      <c r="S21" s="9"/>
      <c r="T21" s="13">
        <f t="shared" ref="T21:AD21" si="2">SUM(T5:T20)</f>
        <v>35860139200</v>
      </c>
      <c r="U21" s="13">
        <f t="shared" si="2"/>
        <v>0</v>
      </c>
      <c r="V21" s="13">
        <f t="shared" si="2"/>
        <v>33246709390.57</v>
      </c>
      <c r="W21" s="13">
        <f t="shared" si="2"/>
        <v>2613429809.4300003</v>
      </c>
      <c r="X21" s="13">
        <f t="shared" si="2"/>
        <v>33127368369.570004</v>
      </c>
      <c r="Y21" s="13">
        <f t="shared" si="2"/>
        <v>32369131185.300003</v>
      </c>
      <c r="Z21" s="13">
        <f t="shared" si="2"/>
        <v>31551092797.890003</v>
      </c>
      <c r="AA21" s="13">
        <f t="shared" si="2"/>
        <v>31551092797.890003</v>
      </c>
      <c r="AB21" s="15">
        <f t="shared" si="2"/>
        <v>0</v>
      </c>
      <c r="AC21" s="20">
        <f t="shared" si="2"/>
        <v>758237184.26999974</v>
      </c>
      <c r="AD21" s="20">
        <f t="shared" si="2"/>
        <v>818038387.40999985</v>
      </c>
      <c r="AE21" s="26">
        <f>AC21/T21</f>
        <v>2.11442900441948E-2</v>
      </c>
      <c r="AF21" s="26">
        <f>AD21/T21</f>
        <v>2.2811913329382722E-2</v>
      </c>
    </row>
    <row r="22" spans="1:32" ht="78.75">
      <c r="A22" s="6" t="s">
        <v>33</v>
      </c>
      <c r="B22" s="7" t="s">
        <v>34</v>
      </c>
      <c r="C22" s="8" t="s">
        <v>86</v>
      </c>
      <c r="D22" s="6" t="s">
        <v>87</v>
      </c>
      <c r="E22" s="6" t="s">
        <v>88</v>
      </c>
      <c r="F22" s="6" t="s">
        <v>89</v>
      </c>
      <c r="G22" s="6" t="s">
        <v>90</v>
      </c>
      <c r="H22" s="6" t="s">
        <v>91</v>
      </c>
      <c r="I22" s="6"/>
      <c r="J22" s="6"/>
      <c r="K22" s="6"/>
      <c r="L22" s="6"/>
      <c r="M22" s="6" t="s">
        <v>38</v>
      </c>
      <c r="N22" s="6" t="s">
        <v>39</v>
      </c>
      <c r="O22" s="6" t="s">
        <v>40</v>
      </c>
      <c r="P22" s="7" t="s">
        <v>92</v>
      </c>
      <c r="Q22" s="9">
        <v>200000000</v>
      </c>
      <c r="R22" s="9">
        <v>0</v>
      </c>
      <c r="S22" s="9">
        <v>198000000</v>
      </c>
      <c r="T22" s="9">
        <v>2000000</v>
      </c>
      <c r="U22" s="9">
        <v>0</v>
      </c>
      <c r="V22" s="9">
        <v>1800000</v>
      </c>
      <c r="W22" s="9">
        <v>200000</v>
      </c>
      <c r="X22" s="9">
        <v>1800000</v>
      </c>
      <c r="Y22" s="9">
        <v>1800000</v>
      </c>
      <c r="Z22" s="9">
        <v>1800000</v>
      </c>
      <c r="AA22" s="9">
        <v>1800000</v>
      </c>
      <c r="AC22" s="19">
        <f t="shared" ref="AC22:AC25" si="3">X22-Y22</f>
        <v>0</v>
      </c>
      <c r="AD22" s="19">
        <f t="shared" ref="AD22:AD25" si="4">Y22-AA22</f>
        <v>0</v>
      </c>
    </row>
    <row r="23" spans="1:32" ht="78.75">
      <c r="A23" s="6" t="s">
        <v>33</v>
      </c>
      <c r="B23" s="7" t="s">
        <v>34</v>
      </c>
      <c r="C23" s="8" t="s">
        <v>93</v>
      </c>
      <c r="D23" s="6" t="s">
        <v>87</v>
      </c>
      <c r="E23" s="6" t="s">
        <v>88</v>
      </c>
      <c r="F23" s="6" t="s">
        <v>89</v>
      </c>
      <c r="G23" s="6" t="s">
        <v>94</v>
      </c>
      <c r="H23" s="6" t="s">
        <v>91</v>
      </c>
      <c r="I23" s="6"/>
      <c r="J23" s="6"/>
      <c r="K23" s="6"/>
      <c r="L23" s="6"/>
      <c r="M23" s="6" t="s">
        <v>38</v>
      </c>
      <c r="N23" s="6" t="s">
        <v>39</v>
      </c>
      <c r="O23" s="6" t="s">
        <v>40</v>
      </c>
      <c r="P23" s="7" t="s">
        <v>92</v>
      </c>
      <c r="Q23" s="9">
        <v>5000000000</v>
      </c>
      <c r="R23" s="9">
        <v>0</v>
      </c>
      <c r="S23" s="9">
        <v>0</v>
      </c>
      <c r="T23" s="9">
        <v>5000000000</v>
      </c>
      <c r="U23" s="9">
        <v>0</v>
      </c>
      <c r="V23" s="9">
        <v>4995838807.8199997</v>
      </c>
      <c r="W23" s="9">
        <v>4161192.18</v>
      </c>
      <c r="X23" s="9">
        <v>4988915045.2200003</v>
      </c>
      <c r="Y23" s="9">
        <v>4668134444.5799999</v>
      </c>
      <c r="Z23" s="9">
        <v>4668134444.5799999</v>
      </c>
      <c r="AA23" s="9">
        <v>4668134444.5799999</v>
      </c>
      <c r="AC23" s="19">
        <f t="shared" si="3"/>
        <v>320780600.64000034</v>
      </c>
      <c r="AD23" s="19">
        <f t="shared" si="4"/>
        <v>0</v>
      </c>
    </row>
    <row r="24" spans="1:32" ht="78.75">
      <c r="A24" s="6" t="s">
        <v>33</v>
      </c>
      <c r="B24" s="7" t="s">
        <v>34</v>
      </c>
      <c r="C24" s="8" t="s">
        <v>95</v>
      </c>
      <c r="D24" s="6" t="s">
        <v>87</v>
      </c>
      <c r="E24" s="6" t="s">
        <v>88</v>
      </c>
      <c r="F24" s="6" t="s">
        <v>89</v>
      </c>
      <c r="G24" s="6" t="s">
        <v>96</v>
      </c>
      <c r="H24" s="6" t="s">
        <v>91</v>
      </c>
      <c r="I24" s="6"/>
      <c r="J24" s="6"/>
      <c r="K24" s="6"/>
      <c r="L24" s="6"/>
      <c r="M24" s="6" t="s">
        <v>38</v>
      </c>
      <c r="N24" s="6" t="s">
        <v>39</v>
      </c>
      <c r="O24" s="6" t="s">
        <v>40</v>
      </c>
      <c r="P24" s="7" t="s">
        <v>92</v>
      </c>
      <c r="Q24" s="9">
        <v>3100000000</v>
      </c>
      <c r="R24" s="9">
        <v>0</v>
      </c>
      <c r="S24" s="9">
        <v>0</v>
      </c>
      <c r="T24" s="9">
        <v>3100000000</v>
      </c>
      <c r="U24" s="9">
        <v>0</v>
      </c>
      <c r="V24" s="9">
        <v>3100000000</v>
      </c>
      <c r="W24" s="9">
        <v>0</v>
      </c>
      <c r="X24" s="9">
        <v>3100000000</v>
      </c>
      <c r="Y24" s="9">
        <v>3100000000</v>
      </c>
      <c r="Z24" s="9">
        <v>3100000000</v>
      </c>
      <c r="AA24" s="9">
        <v>3100000000</v>
      </c>
      <c r="AC24" s="19">
        <f t="shared" si="3"/>
        <v>0</v>
      </c>
      <c r="AD24" s="19">
        <f t="shared" si="4"/>
        <v>0</v>
      </c>
    </row>
    <row r="25" spans="1:32" ht="78.75">
      <c r="A25" s="6" t="s">
        <v>33</v>
      </c>
      <c r="B25" s="7" t="s">
        <v>34</v>
      </c>
      <c r="C25" s="8" t="s">
        <v>97</v>
      </c>
      <c r="D25" s="6" t="s">
        <v>87</v>
      </c>
      <c r="E25" s="6" t="s">
        <v>98</v>
      </c>
      <c r="F25" s="6" t="s">
        <v>89</v>
      </c>
      <c r="G25" s="6" t="s">
        <v>99</v>
      </c>
      <c r="H25" s="6" t="s">
        <v>100</v>
      </c>
      <c r="I25" s="6"/>
      <c r="J25" s="6"/>
      <c r="K25" s="6"/>
      <c r="L25" s="6"/>
      <c r="M25" s="6" t="s">
        <v>38</v>
      </c>
      <c r="N25" s="6" t="s">
        <v>39</v>
      </c>
      <c r="O25" s="6" t="s">
        <v>40</v>
      </c>
      <c r="P25" s="7" t="s">
        <v>101</v>
      </c>
      <c r="Q25" s="9">
        <v>320000000</v>
      </c>
      <c r="R25" s="9">
        <v>0</v>
      </c>
      <c r="S25" s="9">
        <v>320000000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C25" s="19">
        <f t="shared" si="3"/>
        <v>0</v>
      </c>
      <c r="AD25" s="19">
        <f t="shared" si="4"/>
        <v>0</v>
      </c>
    </row>
    <row r="26" spans="1:32">
      <c r="A26" s="6"/>
      <c r="B26" s="7"/>
      <c r="C26" s="8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7"/>
      <c r="Q26" s="9"/>
      <c r="R26" s="9"/>
      <c r="S26" s="9"/>
      <c r="T26" s="16">
        <f t="shared" ref="T26:AD26" si="5">SUM(T22:T25)</f>
        <v>8102000000</v>
      </c>
      <c r="U26" s="16">
        <f t="shared" si="5"/>
        <v>0</v>
      </c>
      <c r="V26" s="16">
        <f t="shared" si="5"/>
        <v>8097638807.8199997</v>
      </c>
      <c r="W26" s="16">
        <f t="shared" si="5"/>
        <v>4361192.18</v>
      </c>
      <c r="X26" s="16">
        <f t="shared" si="5"/>
        <v>8090715045.2200003</v>
      </c>
      <c r="Y26" s="16">
        <f t="shared" si="5"/>
        <v>7769934444.5799999</v>
      </c>
      <c r="Z26" s="16">
        <f t="shared" si="5"/>
        <v>7769934444.5799999</v>
      </c>
      <c r="AA26" s="16">
        <f t="shared" si="5"/>
        <v>7769934444.5799999</v>
      </c>
      <c r="AB26" s="18">
        <f t="shared" si="5"/>
        <v>0</v>
      </c>
      <c r="AC26" s="21">
        <f t="shared" si="5"/>
        <v>320780600.64000034</v>
      </c>
      <c r="AD26" s="21">
        <f t="shared" si="5"/>
        <v>0</v>
      </c>
      <c r="AE26" s="27">
        <f>AC26/T26</f>
        <v>3.9592767296963753E-2</v>
      </c>
      <c r="AF26" s="27"/>
    </row>
    <row r="27" spans="1:32">
      <c r="A27" s="6" t="s">
        <v>1</v>
      </c>
      <c r="B27" s="7" t="s">
        <v>1</v>
      </c>
      <c r="C27" s="8" t="s">
        <v>1</v>
      </c>
      <c r="D27" s="6" t="s">
        <v>1</v>
      </c>
      <c r="E27" s="6" t="s">
        <v>1</v>
      </c>
      <c r="F27" s="6" t="s">
        <v>1</v>
      </c>
      <c r="G27" s="6" t="s">
        <v>1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1</v>
      </c>
      <c r="N27" s="6" t="s">
        <v>1</v>
      </c>
      <c r="O27" s="6" t="s">
        <v>1</v>
      </c>
      <c r="P27" s="7" t="s">
        <v>1</v>
      </c>
      <c r="Q27" s="9">
        <v>48888000000</v>
      </c>
      <c r="R27" s="9">
        <v>0</v>
      </c>
      <c r="S27" s="9">
        <v>4925860800</v>
      </c>
      <c r="T27" s="9">
        <v>43962139200</v>
      </c>
      <c r="U27" s="9">
        <v>0</v>
      </c>
      <c r="V27" s="9">
        <v>41344348198.389999</v>
      </c>
      <c r="W27" s="9">
        <v>2617791001.6100001</v>
      </c>
      <c r="X27" s="9">
        <v>41218083414.790001</v>
      </c>
      <c r="Y27" s="9">
        <v>40139065629.879997</v>
      </c>
      <c r="Z27" s="9">
        <v>39321027242.470001</v>
      </c>
      <c r="AA27" s="9">
        <v>39321027242.470001</v>
      </c>
      <c r="AC27" s="19">
        <f>AC21+AC26</f>
        <v>1079017784.9100001</v>
      </c>
      <c r="AD27" s="19">
        <f>AD21+AD26</f>
        <v>818038387.40999985</v>
      </c>
    </row>
    <row r="28" spans="1:32">
      <c r="A28" s="6" t="s">
        <v>1</v>
      </c>
      <c r="B28" s="10" t="s">
        <v>1</v>
      </c>
      <c r="C28" s="8" t="s">
        <v>1</v>
      </c>
      <c r="D28" s="6" t="s">
        <v>1</v>
      </c>
      <c r="E28" s="6" t="s">
        <v>1</v>
      </c>
      <c r="F28" s="6" t="s">
        <v>1</v>
      </c>
      <c r="G28" s="6" t="s">
        <v>1</v>
      </c>
      <c r="H28" s="6" t="s">
        <v>1</v>
      </c>
      <c r="I28" s="6" t="s">
        <v>1</v>
      </c>
      <c r="J28" s="6" t="s">
        <v>1</v>
      </c>
      <c r="K28" s="6" t="s">
        <v>1</v>
      </c>
      <c r="L28" s="6" t="s">
        <v>1</v>
      </c>
      <c r="M28" s="6" t="s">
        <v>1</v>
      </c>
      <c r="N28" s="6" t="s">
        <v>1</v>
      </c>
      <c r="O28" s="6" t="s">
        <v>1</v>
      </c>
      <c r="P28" s="7" t="s">
        <v>1</v>
      </c>
      <c r="Q28" s="11" t="s">
        <v>1</v>
      </c>
      <c r="R28" s="11" t="s">
        <v>1</v>
      </c>
      <c r="S28" s="11" t="s">
        <v>1</v>
      </c>
      <c r="T28" s="11" t="s">
        <v>1</v>
      </c>
      <c r="U28" s="11" t="s">
        <v>1</v>
      </c>
      <c r="V28" s="11" t="s">
        <v>1</v>
      </c>
      <c r="W28" s="11" t="s">
        <v>1</v>
      </c>
      <c r="X28" s="23">
        <f>X27/T27</f>
        <v>0.93758138627589804</v>
      </c>
      <c r="Y28" s="23">
        <f>Y27/T27</f>
        <v>0.91303713514195861</v>
      </c>
      <c r="Z28" s="23">
        <f>Z27/T27</f>
        <v>0.89442934211149583</v>
      </c>
      <c r="AA28" s="23">
        <f>AA27/T27</f>
        <v>0.89442934211149583</v>
      </c>
      <c r="AB28" s="24"/>
      <c r="AC28" s="25"/>
      <c r="AD28" s="25"/>
    </row>
    <row r="29" spans="1:32" ht="33.950000000000003" customHeight="1">
      <c r="W29" s="14" t="s">
        <v>104</v>
      </c>
      <c r="X29" s="26">
        <f>X21/T21</f>
        <v>0.9237936357360822</v>
      </c>
      <c r="Y29" s="26">
        <f>Y21/T21</f>
        <v>0.90264934569188737</v>
      </c>
      <c r="Z29" s="26">
        <f>Z21/T21</f>
        <v>0.87983743236250467</v>
      </c>
      <c r="AA29" s="26">
        <f>AA21/T21</f>
        <v>0.87983743236250467</v>
      </c>
      <c r="AB29" s="14"/>
      <c r="AC29" s="14"/>
      <c r="AD29" s="14"/>
    </row>
    <row r="30" spans="1:32" ht="21.75" customHeight="1">
      <c r="W30" s="17" t="s">
        <v>105</v>
      </c>
      <c r="X30" s="27">
        <f>X26/T26</f>
        <v>0.99860713962231551</v>
      </c>
      <c r="Y30" s="27">
        <f>Y26/T26</f>
        <v>0.9590143723253518</v>
      </c>
      <c r="Z30" s="27">
        <f>Z26/T26</f>
        <v>0.9590143723253518</v>
      </c>
      <c r="AA30" s="27">
        <f>AA26/T26</f>
        <v>0.9590143723253518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2025-01-21T15:00:47Z</dcterms:created>
  <dcterms:modified xsi:type="dcterms:W3CDTF">2025-01-21T16:18:04Z</dcterms:modified>
</cp:coreProperties>
</file>