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dor\Desktop\carmen.rubio\Desktop\CARMEN ALICIA\PLANEACION 2022\MAPA DE RIESGOS DE CORRUPCIÓN Y DE PROCESOS\"/>
    </mc:Choice>
  </mc:AlternateContent>
  <bookViews>
    <workbookView xWindow="0" yWindow="0" windowWidth="20490" windowHeight="7050" activeTab="1"/>
  </bookViews>
  <sheets>
    <sheet name="Contexto Estratégico" sheetId="3" r:id="rId1"/>
    <sheet name="Mapa Riesgos Corrupción " sheetId="1" r:id="rId2"/>
  </sheets>
  <externalReferences>
    <externalReference r:id="rId3"/>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B114" i="1" l="1"/>
  <c r="N113" i="1"/>
  <c r="M113" i="1"/>
  <c r="A113" i="1"/>
  <c r="N112" i="1"/>
  <c r="N111" i="1"/>
  <c r="M111" i="1"/>
  <c r="Q110" i="1"/>
  <c r="O110" i="1"/>
  <c r="N110" i="1"/>
  <c r="H110" i="1"/>
  <c r="F110" i="1"/>
  <c r="J110" i="1" s="1"/>
  <c r="N109" i="1"/>
  <c r="M109" i="1"/>
  <c r="A109" i="1"/>
  <c r="N108" i="1"/>
  <c r="N107" i="1"/>
  <c r="M107" i="1"/>
  <c r="Q106" i="1"/>
  <c r="O106" i="1"/>
  <c r="N106" i="1"/>
  <c r="H106" i="1"/>
  <c r="F106" i="1"/>
  <c r="J106" i="1" s="1"/>
  <c r="N105" i="1"/>
  <c r="M105" i="1"/>
  <c r="A105" i="1"/>
  <c r="N104" i="1"/>
  <c r="N103" i="1"/>
  <c r="M103" i="1"/>
  <c r="Q102" i="1"/>
  <c r="O102" i="1"/>
  <c r="N102" i="1"/>
  <c r="H102" i="1"/>
  <c r="F102" i="1"/>
  <c r="N101" i="1"/>
  <c r="M101" i="1"/>
  <c r="A101" i="1"/>
  <c r="N100" i="1"/>
  <c r="N99" i="1"/>
  <c r="M99" i="1"/>
  <c r="Q98" i="1"/>
  <c r="O98" i="1"/>
  <c r="N98" i="1"/>
  <c r="H98" i="1"/>
  <c r="F98" i="1"/>
  <c r="N97" i="1"/>
  <c r="M97" i="1"/>
  <c r="A97" i="1"/>
  <c r="N96" i="1"/>
  <c r="N95" i="1"/>
  <c r="M95" i="1"/>
  <c r="Q94" i="1"/>
  <c r="O94" i="1"/>
  <c r="N94" i="1"/>
  <c r="H94" i="1"/>
  <c r="F94" i="1"/>
  <c r="J94" i="1" s="1"/>
  <c r="N93" i="1"/>
  <c r="M93" i="1"/>
  <c r="A93" i="1"/>
  <c r="N92" i="1"/>
  <c r="M92" i="1"/>
  <c r="N91" i="1"/>
  <c r="M91" i="1"/>
  <c r="Q90" i="1"/>
  <c r="O90" i="1"/>
  <c r="N90" i="1"/>
  <c r="M90" i="1"/>
  <c r="H90" i="1"/>
  <c r="F90" i="1"/>
  <c r="N89" i="1"/>
  <c r="M89" i="1"/>
  <c r="A89" i="1"/>
  <c r="N88" i="1"/>
  <c r="M88" i="1"/>
  <c r="N87" i="1"/>
  <c r="M87" i="1"/>
  <c r="Q86" i="1"/>
  <c r="O86" i="1"/>
  <c r="N86" i="1"/>
  <c r="M86" i="1"/>
  <c r="H86" i="1"/>
  <c r="F86" i="1"/>
  <c r="J86" i="1" s="1"/>
  <c r="N85" i="1"/>
  <c r="M85" i="1"/>
  <c r="A85" i="1"/>
  <c r="N84" i="1"/>
  <c r="M84" i="1"/>
  <c r="N83" i="1"/>
  <c r="M83" i="1"/>
  <c r="Q82" i="1"/>
  <c r="O82" i="1"/>
  <c r="N82" i="1"/>
  <c r="M82" i="1"/>
  <c r="H82" i="1"/>
  <c r="F82" i="1"/>
  <c r="J82" i="1" s="1"/>
  <c r="N81" i="1"/>
  <c r="M81" i="1"/>
  <c r="A81" i="1"/>
  <c r="N80" i="1"/>
  <c r="M80" i="1"/>
  <c r="N79" i="1"/>
  <c r="M79" i="1"/>
  <c r="Q78" i="1"/>
  <c r="O78" i="1"/>
  <c r="N78" i="1"/>
  <c r="M78" i="1"/>
  <c r="H78" i="1"/>
  <c r="F78" i="1"/>
  <c r="N77" i="1"/>
  <c r="M77" i="1"/>
  <c r="A77" i="1"/>
  <c r="N76" i="1"/>
  <c r="M76" i="1"/>
  <c r="N75" i="1"/>
  <c r="M75" i="1"/>
  <c r="Q74" i="1"/>
  <c r="O74" i="1"/>
  <c r="N74" i="1"/>
  <c r="M74" i="1"/>
  <c r="H74" i="1"/>
  <c r="F74" i="1"/>
  <c r="J74" i="1" s="1"/>
  <c r="N73" i="1"/>
  <c r="M73" i="1"/>
  <c r="A73" i="1"/>
  <c r="N72" i="1"/>
  <c r="M72" i="1"/>
  <c r="N71" i="1"/>
  <c r="M71" i="1"/>
  <c r="Q70" i="1"/>
  <c r="O70" i="1"/>
  <c r="S70" i="1" s="1"/>
  <c r="N70" i="1"/>
  <c r="M70" i="1"/>
  <c r="H70" i="1"/>
  <c r="F70" i="1"/>
  <c r="J70" i="1" s="1"/>
  <c r="M69" i="1"/>
  <c r="M68" i="1"/>
  <c r="M67" i="1"/>
  <c r="S66" i="1"/>
  <c r="Q66" i="1"/>
  <c r="O66" i="1"/>
  <c r="N66" i="1"/>
  <c r="M66" i="1"/>
  <c r="H66" i="1"/>
  <c r="F66" i="1"/>
  <c r="M64" i="1"/>
  <c r="S63" i="1"/>
  <c r="Q63" i="1"/>
  <c r="O63" i="1"/>
  <c r="N63" i="1"/>
  <c r="M63" i="1"/>
  <c r="H63" i="1"/>
  <c r="F63" i="1"/>
  <c r="M62" i="1"/>
  <c r="S61" i="1"/>
  <c r="Q61" i="1"/>
  <c r="O61" i="1"/>
  <c r="N61" i="1"/>
  <c r="M61" i="1"/>
  <c r="H61" i="1"/>
  <c r="F61" i="1"/>
  <c r="J61" i="1" s="1"/>
  <c r="N60" i="1"/>
  <c r="M60" i="1"/>
  <c r="N59" i="1"/>
  <c r="M59" i="1"/>
  <c r="Q58" i="1"/>
  <c r="O58" i="1"/>
  <c r="N58" i="1"/>
  <c r="M58" i="1"/>
  <c r="H58" i="1"/>
  <c r="F58" i="1"/>
  <c r="M57" i="1"/>
  <c r="M56" i="1"/>
  <c r="Q55" i="1"/>
  <c r="O55" i="1"/>
  <c r="N55" i="1"/>
  <c r="M55" i="1"/>
  <c r="H55" i="1"/>
  <c r="J55" i="1" s="1"/>
  <c r="F55" i="1"/>
  <c r="M53" i="1"/>
  <c r="Q52" i="1"/>
  <c r="O52" i="1"/>
  <c r="N52" i="1"/>
  <c r="M52" i="1"/>
  <c r="H52" i="1"/>
  <c r="J52" i="1" s="1"/>
  <c r="F52" i="1"/>
  <c r="A51" i="1"/>
  <c r="M50" i="1"/>
  <c r="M49" i="1"/>
  <c r="Q48" i="1"/>
  <c r="O48" i="1"/>
  <c r="N48" i="1"/>
  <c r="M48" i="1"/>
  <c r="H48" i="1"/>
  <c r="F48" i="1"/>
  <c r="M46" i="1"/>
  <c r="M45" i="1"/>
  <c r="Q44" i="1"/>
  <c r="O44" i="1"/>
  <c r="N44" i="1"/>
  <c r="M44" i="1"/>
  <c r="H44" i="1"/>
  <c r="J44" i="1" s="1"/>
  <c r="F44" i="1"/>
  <c r="Q42" i="1"/>
  <c r="O42" i="1"/>
  <c r="S42" i="1" s="1"/>
  <c r="N42" i="1"/>
  <c r="M42" i="1"/>
  <c r="H42" i="1"/>
  <c r="F42" i="1"/>
  <c r="J42" i="1" s="1"/>
  <c r="Q40" i="1"/>
  <c r="O40" i="1"/>
  <c r="N40" i="1"/>
  <c r="M40" i="1"/>
  <c r="H40" i="1"/>
  <c r="F40" i="1"/>
  <c r="N38" i="1"/>
  <c r="M38" i="1"/>
  <c r="Q37" i="1"/>
  <c r="O37" i="1"/>
  <c r="N37" i="1"/>
  <c r="M37" i="1"/>
  <c r="H37" i="1"/>
  <c r="F37" i="1"/>
  <c r="Q35" i="1"/>
  <c r="O35" i="1"/>
  <c r="N35" i="1"/>
  <c r="M35" i="1"/>
  <c r="H35" i="1"/>
  <c r="F35" i="1"/>
  <c r="M34" i="1"/>
  <c r="M33" i="1"/>
  <c r="Q32" i="1"/>
  <c r="S32" i="1" s="1"/>
  <c r="O32" i="1"/>
  <c r="N32" i="1"/>
  <c r="M32" i="1"/>
  <c r="H32" i="1"/>
  <c r="F32" i="1"/>
  <c r="M30" i="1"/>
  <c r="Q29" i="1"/>
  <c r="O29" i="1"/>
  <c r="N29" i="1"/>
  <c r="M29" i="1"/>
  <c r="H29" i="1"/>
  <c r="F29" i="1"/>
  <c r="N28" i="1"/>
  <c r="M28" i="1"/>
  <c r="Q27" i="1"/>
  <c r="O27" i="1"/>
  <c r="N27" i="1"/>
  <c r="M27" i="1"/>
  <c r="H27" i="1"/>
  <c r="F27" i="1"/>
  <c r="Q25" i="1"/>
  <c r="O25" i="1"/>
  <c r="S25" i="1" s="1"/>
  <c r="N25" i="1"/>
  <c r="M25" i="1"/>
  <c r="H25" i="1"/>
  <c r="F25" i="1"/>
  <c r="J25" i="1" s="1"/>
  <c r="N24" i="1"/>
  <c r="M24" i="1"/>
  <c r="N23" i="1"/>
  <c r="M23" i="1"/>
  <c r="Q22" i="1"/>
  <c r="S22" i="1" s="1"/>
  <c r="O22" i="1"/>
  <c r="N22" i="1"/>
  <c r="M22" i="1"/>
  <c r="H22" i="1"/>
  <c r="F22" i="1"/>
  <c r="M21" i="1"/>
  <c r="Q19" i="1"/>
  <c r="S19" i="1" s="1"/>
  <c r="O19" i="1"/>
  <c r="N19" i="1"/>
  <c r="M19" i="1"/>
  <c r="H19" i="1"/>
  <c r="F19" i="1"/>
  <c r="M18" i="1"/>
  <c r="M17" i="1"/>
  <c r="Q16" i="1"/>
  <c r="O16" i="1"/>
  <c r="N16" i="1"/>
  <c r="M16" i="1"/>
  <c r="J16" i="1"/>
  <c r="M15" i="1"/>
  <c r="Q13" i="1"/>
  <c r="O13" i="1"/>
  <c r="S13" i="1" s="1"/>
  <c r="H13" i="1"/>
  <c r="F13" i="1"/>
  <c r="S29" i="1" l="1"/>
  <c r="J37" i="1"/>
  <c r="S37" i="1"/>
  <c r="S44" i="1"/>
  <c r="J48" i="1"/>
  <c r="S48" i="1"/>
  <c r="J63" i="1"/>
  <c r="J66" i="1"/>
  <c r="S58" i="1"/>
  <c r="J27" i="1"/>
  <c r="J78" i="1"/>
  <c r="J90" i="1"/>
  <c r="J98" i="1"/>
  <c r="J13" i="1"/>
  <c r="S27" i="1"/>
  <c r="J29" i="1"/>
  <c r="J32" i="1"/>
  <c r="J40" i="1"/>
  <c r="S40" i="1"/>
  <c r="S16" i="1"/>
  <c r="J19" i="1"/>
  <c r="J22" i="1"/>
  <c r="J35" i="1"/>
  <c r="S35" i="1"/>
  <c r="S52" i="1"/>
  <c r="S55" i="1"/>
  <c r="J58" i="1"/>
  <c r="J102" i="1"/>
</calcChain>
</file>

<file path=xl/comments1.xml><?xml version="1.0" encoding="utf-8"?>
<comments xmlns="http://schemas.openxmlformats.org/spreadsheetml/2006/main">
  <authors>
    <author>Lina Cardona</author>
  </authors>
  <commentList>
    <comment ref="C9" authorId="0" shapeId="0">
      <text>
        <r>
          <rPr>
            <b/>
            <sz val="11"/>
            <color indexed="81"/>
            <rFont val="Arial"/>
            <family val="2"/>
          </rPr>
          <t>Es el por qué podría llegar a materializarse el riesgo</t>
        </r>
      </text>
    </comment>
    <comment ref="D9" authorId="0" shapeId="0">
      <text>
        <r>
          <rPr>
            <b/>
            <sz val="11"/>
            <color indexed="81"/>
            <rFont val="Arial"/>
            <family val="2"/>
          </rPr>
          <t>Situación que puede llegar a afectar el logro de los objetivos de la entidad</t>
        </r>
      </text>
    </comment>
    <comment ref="E9" authorId="0" shapeId="0">
      <text>
        <r>
          <rPr>
            <b/>
            <sz val="11"/>
            <color indexed="81"/>
            <rFont val="Arial"/>
            <family val="2"/>
          </rPr>
          <t>Qué le pasaría a la entidad si el riesgo se llega a materializar?</t>
        </r>
      </text>
    </comment>
    <comment ref="U9" authorId="0" shapeId="0">
      <text>
        <r>
          <rPr>
            <b/>
            <sz val="11"/>
            <color indexed="81"/>
            <rFont val="Arial"/>
            <family val="2"/>
          </rPr>
          <t>Preventivas o Correctivas</t>
        </r>
        <r>
          <rPr>
            <b/>
            <sz val="9"/>
            <color indexed="81"/>
            <rFont val="Tahoma"/>
            <family val="2"/>
          </rPr>
          <t xml:space="preserve">
</t>
        </r>
      </text>
    </comment>
    <comment ref="Y9" authorId="0" shapeId="0">
      <text>
        <r>
          <rPr>
            <b/>
            <sz val="11"/>
            <color indexed="81"/>
            <rFont val="Arial"/>
            <family val="2"/>
          </rPr>
          <t>Escriba fórmula del indicador</t>
        </r>
      </text>
    </comment>
  </commentList>
</comments>
</file>

<file path=xl/sharedStrings.xml><?xml version="1.0" encoding="utf-8"?>
<sst xmlns="http://schemas.openxmlformats.org/spreadsheetml/2006/main" count="836" uniqueCount="512">
  <si>
    <t>MAPA DE RIESGOS</t>
  </si>
  <si>
    <t>PLANEACION 
ESTRATEGICA</t>
  </si>
  <si>
    <t>PES-FT-012</t>
  </si>
  <si>
    <t>Versión</t>
  </si>
  <si>
    <t>Página No.</t>
  </si>
  <si>
    <t>República de Colombia</t>
  </si>
  <si>
    <t>1 de 1</t>
  </si>
  <si>
    <t>IDENTIFICACIÓN DEL RIESGO</t>
  </si>
  <si>
    <t>ANALISIS DEL RIESGO</t>
  </si>
  <si>
    <t xml:space="preserve"> VALORACIÓN DEL RIESGO ANTES DE CONTROLES </t>
  </si>
  <si>
    <t>VALORACIÓN DEL RIESGO DESPUES DE CONTROLES</t>
  </si>
  <si>
    <t>ACCIONES</t>
  </si>
  <si>
    <t>MONITOREO</t>
  </si>
  <si>
    <t>PROCESO</t>
  </si>
  <si>
    <t>CAUSA</t>
  </si>
  <si>
    <t>RIESGO</t>
  </si>
  <si>
    <t>CONSECUENCIA (Efectos)</t>
  </si>
  <si>
    <t>VALORACIÓN DEL RIESGO</t>
  </si>
  <si>
    <t>NUEVA CALIFICACIÓN</t>
  </si>
  <si>
    <t>Acciones</t>
  </si>
  <si>
    <t>Fecha cumplimiento de las acciones</t>
  </si>
  <si>
    <t>Responsable</t>
  </si>
  <si>
    <t>Indicador</t>
  </si>
  <si>
    <t>Acciones ejecutadas</t>
  </si>
  <si>
    <t>Registro o evidencia de cumplimiento</t>
  </si>
  <si>
    <t>Medición del indicador</t>
  </si>
  <si>
    <t>Riesgo Inherente</t>
  </si>
  <si>
    <t>Riesgo Residual</t>
  </si>
  <si>
    <t>Probabilidad</t>
  </si>
  <si>
    <t>Impacto</t>
  </si>
  <si>
    <t>Nueva Zona del riesgo</t>
  </si>
  <si>
    <t>Zona del riesgo</t>
  </si>
  <si>
    <t>Controles</t>
  </si>
  <si>
    <t>Puntaje evaluación de los Controles</t>
  </si>
  <si>
    <t>Casillas a disminuir</t>
  </si>
  <si>
    <t xml:space="preserve">Puntaje </t>
  </si>
  <si>
    <t>Zona de Riesgo</t>
  </si>
  <si>
    <t>PROCESOS ESTRATEGICOS</t>
  </si>
  <si>
    <t>Ausencia de indicadores claros</t>
  </si>
  <si>
    <t>Presentación de información falsa y/o alterada de la gestión institucional para obtener favorabilidad de las autoridades de control</t>
  </si>
  <si>
    <t>Pérdida de credibilidad institucional.</t>
  </si>
  <si>
    <t>Posible</t>
  </si>
  <si>
    <t>Mayor</t>
  </si>
  <si>
    <t>Alta</t>
  </si>
  <si>
    <t>La Jefe de la Oficina de Planeación, semestralmente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</si>
  <si>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Improbable</t>
  </si>
  <si>
    <t>Moderada</t>
  </si>
  <si>
    <t>Profesional de Defensa  Oficina Asesora de Planeación</t>
  </si>
  <si>
    <t>No. de actividades realizadas /
No. de actividades planeadas</t>
  </si>
  <si>
    <t>Falta de controles en la información</t>
  </si>
  <si>
    <t>Anualmente, la Jefe de la Oficina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</si>
  <si>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</si>
  <si>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</si>
  <si>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GESTION DEL RIESGO</t>
  </si>
  <si>
    <t>Tráfico de influencias</t>
  </si>
  <si>
    <t>Falsificación de certificados para los cursos de educación  informal  para beneficio propio o de un tercero</t>
  </si>
  <si>
    <t>Investigaciones de tipo Disciplinario, Penal o Fiscal.
Pérdida de credibilidad frente a la entidad e impacto negativo en la imagen institucional.</t>
  </si>
  <si>
    <t>Cada vez que se requiera, la profesional de la Subdirección de CyE, verifica en el Sistema de Información Misional, la información registrada en los certificados requeridos.  Si encuentra alguna novedad, informa por escrito al Subdirector de C y E.  Como evidencia deja un correo electrónico.</t>
  </si>
  <si>
    <t>Intereses particulares de personal que se capacita en la entidad.</t>
  </si>
  <si>
    <t xml:space="preserve"> Incumplimiento de los lineamientos académicos</t>
  </si>
  <si>
    <t>Cada vez que se requiera la profesional de la Subdirección de CyE consulta en el SIM si determinada persona realizó o no algún curso de educación informal y si fue aprobado o no.  En caso de encontrar alguna novedad, informará por escrito al Subdirector de Cy E.</t>
  </si>
  <si>
    <t>Debilidad en los controles en las seccionales</t>
  </si>
  <si>
    <t>Falsificación de información en los expedientes de capacitación de los cursos básicos para el cumplimiento de metas</t>
  </si>
  <si>
    <t>Investigaciones de tipo Disciplinario o Fiscal.
Pérdida de credibilidad frente a la entidad e impacto negativo en la imagen institucional.</t>
  </si>
  <si>
    <t>Semestralmente, la profesional de la Subdirección de CyE, verifica  en el Sistema de Información Misional,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</si>
  <si>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4 seccionales para verificación del proceso de capacitación en sitio.</t>
  </si>
  <si>
    <t>Subdirector de Capacitación y Entrenamiento</t>
  </si>
  <si>
    <t>Anualmente, la Jefe de Planeación, elabora el programa de auditorías internas de calidad para verificación del cumplimiento de requisitos, entre otros, del proceso de capacitación.  En caso de alguna novedad  se registra el hallazgo en el informe de auditoría y se solicita el plan de mejoramiento respectivo.  Evidencia: Informes de auditoría.</t>
  </si>
  <si>
    <t>Falta de control en el inventario de donaciones recibidas</t>
  </si>
  <si>
    <t>Destinación indebida de ayudas  para el beneficio propio o de particulares</t>
  </si>
  <si>
    <t xml:space="preserve">Trimestralmente, el técnico para apoyo del Grupo de Prevención encargado del módulo de donaciones en el SIM, revisa el registro de los bienes recibidos por parte de las seccionales en el SIM,  con el fin de verificar que se hayan registrado todos los bienes de acuerdo con el acta de donación.  En caso de encontrarse diferencias, se envía un correo al responsable para que registre o realice los ajustes del caso. Evidencia actas, registros en el SIM y correos electrónicos. </t>
  </si>
  <si>
    <t>Rara vez</t>
  </si>
  <si>
    <t>Baja</t>
  </si>
  <si>
    <t>Inadecuada planeación en las actividades de entrega de ayudas humanitarias por parte de las Direcciones Seccionales y/o oficinas para la destinación adecuada de las estas.</t>
  </si>
  <si>
    <t>Cada vez que una seccional va a realizar una entrega de donaciones en el marco de la acción social, debe diligenciar el formato RSA-FT-004,  en el cual se planifica cada actividad, para aprobación del Director General.  En caso de no presentar el formato RSA-FT-004 o estar mal diligenciado, la entrega no será aprobada.</t>
  </si>
  <si>
    <t>Falta de control en el procedimiento de entrega de ayudas humanitarias</t>
  </si>
  <si>
    <t>Semestralmente, el técnico para apoyo del Grupo de Prevención encargado del módulo de donaciones en el SIM, compara el formato RSA-FT-004 contra las evidencias de entrega de las donaciones  con el fin de comprobar que se haya realizado la entrega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</si>
  <si>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Ausencia de controles para los voluntarios</t>
  </si>
  <si>
    <t>Hurto de bienes de terceros en atención de emergencias</t>
  </si>
  <si>
    <t>1. Detrimento de la imagen institucional.
2. Pérdida de credibilidad y confianza por parte de la comunidad.
3. Investigaciones de orden disciplinarios, fiscal o penal a la entidad.</t>
  </si>
  <si>
    <t>Respuesta a desastres por parte de las organizaciones de DC sin la participación de funcionarios de la Entidad.</t>
  </si>
  <si>
    <t>GESTIÓN DE LA INFORMACIÓN</t>
  </si>
  <si>
    <t>Insuficiencia en el control de las herramientas tecnológicas disponibles al ciudadano para la formulación y seguimiento de peticiones, quejas, denuncias y reclamos.</t>
  </si>
  <si>
    <t>Eliminar u ocultar peticiones, quejas, denuncias y reclamaciones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</si>
  <si>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</si>
  <si>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 documento físico, el funcionario encargado de la correspondencia lo radica y lo registra en el formato GIN-FT-010.  Durante el seguimiento del proceso de archivo y correspondencia, el funcionario del Grupo de Orientación Ciudadana y Gestión Documental cruza el citado formato contra el archivo físico o digital, en caso de encontrar novedades se registra en el acta respectiva y se conmina a su corrección inmediata.</t>
  </si>
  <si>
    <t>Jefe Grupo de Orientación Ciudadana y Gestión Documental</t>
  </si>
  <si>
    <t>No hay una ventanilla única de correspondencia a nivel nacional</t>
  </si>
  <si>
    <t>GESTIÓN LEGAL</t>
  </si>
  <si>
    <t>Cobro de dádivas por agilización de trámites de las organizaciones de Defensa Civil en beneficio propio o de un tercero</t>
  </si>
  <si>
    <t>Investigaciones de tipo Disciplinario o Investigaciones de tipo Penal o Fiscal.
Pérdida de credibilidad frente a la entidad e impacto negativo en la imagen institucional.</t>
  </si>
  <si>
    <t>A pesar de que no existe injerencia directa por parte de la Oficina Jurídica frente a las organizaciones de Defensa Civil, cada vez que llega una solicitud, el  abogado asignado a dicho trámite verifica el cumplimiento de los requisitos, generándose una respuesta directa al Director Seccional.  En ningún caso esta respuesta va dirigida a un particular, llámese junta o comité.  Como evidencia, están los formatos GLE-FT-002 y GLE-FT-003 y las comunicaciones que sean del caso.  En el evento de recibirse una solicitud directa de una organización, se redirecciona a la respectiva seccional u oficina, dejando como evidencia los correos electrónicos.</t>
  </si>
  <si>
    <t>Amiguismo</t>
  </si>
  <si>
    <t>Cada vez que llega una solicitud de trámite, la Técnico de Apoyo de la Oficina Jurídica, lo radica en el SISRED, lo cual evidencia el orden de llegada de la solicitud, el trámite es asignado a cualquiera de los abogados de la Oficina para su resolución, la cual también es registrada en el SISRED.  Evidencia SISRED.</t>
  </si>
  <si>
    <t>Presiones de terceros y/o superior jerárquico</t>
  </si>
  <si>
    <t>GESTIÓN HUMANA</t>
  </si>
  <si>
    <t>Falta de fiabilidad de la información previa a la parametrización.</t>
  </si>
  <si>
    <t>Manipular la liquidación de la nómina</t>
  </si>
  <si>
    <t>Investigaciones de tipo Disciplinario.
Pérdida de credibilidad frente a la entidad e impacto negativo en la imagen institucional.
Desgaste en los procesos administrativos.</t>
  </si>
  <si>
    <t>Falta de verificación de la liquidación de la nómina</t>
  </si>
  <si>
    <t>Cada mes, la liquidación de la pre nómina es revisada por otro funcionario alterno en el proceso, en caso de encontrarse alguna novedad o inconsistencia se corrige inmediatamente.  Se deja como evidencia un acta incluyendo las novedades.</t>
  </si>
  <si>
    <t xml:space="preserve">Alteración de novedades de personal </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</si>
  <si>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</si>
  <si>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Debilidad en el cargue de la información en el aplicativo del manual de funciones.</t>
  </si>
  <si>
    <t>Falsificación en las certificaciones laborales con funciones.</t>
  </si>
  <si>
    <t>Cada vez que el servidor público requiere una certificación laboral sin funciones, la solicita en el aplicativo Self Service de KACTUS, el cual valida la fecha de ingreso del servidor público, el cargo y datos personales.</t>
  </si>
  <si>
    <t>Tráfico de influencias, amiguismo</t>
  </si>
  <si>
    <t xml:space="preserve">Documentación falsa o adulterada.
</t>
  </si>
  <si>
    <t>Recibir y tramitar para el pago del seguro de Vida a personas que no tienen derecho, para beneficio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</si>
  <si>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seccional/oficina para las correcciones del caso. Evidencia: Solicitud de trámite de seguro y comunicaciones dirigidas a la seccional u oficina.</t>
  </si>
  <si>
    <t>Cada vez que llega una solicitud de trámite.</t>
  </si>
  <si>
    <t xml:space="preserve">
No diligenciamiento del formato de beneficiarios del seguro.</t>
  </si>
  <si>
    <t>Por cada solicitud de inscripción como voluntario de la Defensa Civil , se verifica el diligenciamiento del formato de designación de beneficiarios de seguro antes de crear al voluntario en el SIM, en caso de que el formulario esté mal diligenciado o presente enmendaduras o falta de firmas, se realiza el requerimiento a la seccional/oficina para que requiera al aspirante, en caso contrario, no se realiza la inscripción.</t>
  </si>
  <si>
    <t>El riesgo se transfiere a la aseguradora para la verificación de la legalidad de los documentos soporte.</t>
  </si>
  <si>
    <t>GESTIÓN FINANCIERA</t>
  </si>
  <si>
    <t>Presión de terceros o de un superior jerárquico.</t>
  </si>
  <si>
    <t>Ordenar o efectuar pagos de bienes o servicios sin el lleno de los requisitos legales en beneficio propio o de un tercero</t>
  </si>
  <si>
    <t>El funcionario encargado del proceso de ejecución de la etapa contractual cada vez que el supervisor tramita un pago verifica los soportes y diligencia el formato GAD-FT-020 CONTROL DE DOCUMENTOS PARA TRAMITE DE PAGO.  En caso de faltar algún soporte o presentarse observaciones,  le comunica al supervisor para que corrija o tramite lo pertinente con quien corresponda.  Posteriormente, el funcionario  designado del área contable,  revisa nuevamente y confirma el cumplimiento de requisitos para el pago, en caso de presentarse  alguna novedad devuelve el trámite al Grupo Administrativo.  La evidencia queda en el formato y el libro de control de entrega de documentos.</t>
  </si>
  <si>
    <t>Debilidad en los controles.</t>
  </si>
  <si>
    <t>Utilización de los recursos de caja menor  en bienes o servicios que no están autorizados o para beneficio propio</t>
  </si>
  <si>
    <t>Cada vez que se recibe una solicitud de legalización de caja menor, tres funcionarios del Grupo Financiero encargados de revisar el trámite, efectúan revisiones de los documentos de legalización de las cajas menores (factura, conciliación, objeto de gasto y retenciones).  El funcionario que detecte alguna desviación comunica mediante correo electrónico al cuentadante para que proceda a la corrección, lo cual queda como evidencia.  Si persiste la desviación, no se le reconoce el gasto.</t>
  </si>
  <si>
    <t xml:space="preserve">Mensualmente
</t>
  </si>
  <si>
    <t>Jefe Grupo Financiero</t>
  </si>
  <si>
    <t>Desconocimiento de los lineamientos establecidos en la norma que regula la caja menor.</t>
  </si>
  <si>
    <t>GESTION DE ADQUISICIONES</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</si>
  <si>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</si>
  <si>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</si>
  <si>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t>
  </si>
  <si>
    <t>Jefe Grupo Administrativo</t>
  </si>
  <si>
    <t xml:space="preserve">Intereses particulares </t>
  </si>
  <si>
    <t>El funcionario de la etapa precontractual del Grupo administrativo, cada vez que recibe una ficha técnica, realiza la revisión respectiva.  En caso de presentarse observaciones o inconsistencias, se devuelve por escrito al funcionario que presentó la ficha técnica.</t>
  </si>
  <si>
    <t>Cada vez que se realiza la evaluación de un proceso contractual, interviene tres comités: Técnico, Jurídico y Financiero.  En cada caso se solicitan subsanaciones a los proveedores con el fin de garantizar el cumplimiento de requisitos del pliego de condiciones, en caso de no subsanar, el proveedor no continua en el proceso.  Para la adjudicación, se conforma un comité asesor que conoce las evaluaciones para recomendar su adjudicación o no al ordenador del gasto.  Las evaluaciones, actas y actos administrativo son  evidencias que se publican en el SECOP 2.</t>
  </si>
  <si>
    <t>Desconocimiento de las funciones de los supervisores asignados a los procesos.</t>
  </si>
  <si>
    <t>No reportar incumplimiento parcial o total de conformidad con las normas legales en la ejecución de un contrato por parte del supervisor o interventor.</t>
  </si>
  <si>
    <t>Investigaciones de tipo Disciplinario, Penal o Fiscal.</t>
  </si>
  <si>
    <t>Descuido u olvido de los supervisores.</t>
  </si>
  <si>
    <t>En funcionario encargado de la etapa pos contractual realiza mensualmente un seguimiento a los supervisores, en caso de encontrar faltas a sus obligaciones, lo requiere para que de cumplimiento, de lo contrario no se puede adelantar el trámite de pagos.  Evidencia: comunicaciones al supervisor.</t>
  </si>
  <si>
    <t>Para cada pago tramitado, el funcionario encargado del trámite pos contractual exige un informe suscrito por el supervisor  y los respectivos soportes que demuestren la conformidad del bien o servicio adquirido.  En caso de no cumplir con estos documentos no se tramita el pago.  Evidencias: Requerimientos al supervisor</t>
  </si>
  <si>
    <t>Desconocimiento de los procedimientos de contratación</t>
  </si>
  <si>
    <t>GESTION LOGISTICA</t>
  </si>
  <si>
    <t>Falta de verificación objetiva y detallada en la actualización del inventarios</t>
  </si>
  <si>
    <t>Omisión de reportes de novedades de pérdidas o ingresos de bienes en el inventario durante la actualización de cargos en beneficio de un tercero</t>
  </si>
  <si>
    <t>Investigaciones de tipo Disciplinario, Penal o Fiscal.
Pérdida de credibilidad frente a la entidad e impacto negativo en la imagen institucional.
Afectación a la fiabilidad de los estados Financieros de vigencias anteriores.</t>
  </si>
  <si>
    <t>Probable</t>
  </si>
  <si>
    <t>El Jefe del Grupo de Almacén cada año programa por lo menos 4 visitas de verificación de inventarios a seccionales u oficinas de departamento, en la cual verifica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de pérdida de bienes.  Como evidencia se elabora un informe de la visita de verificación realizada.</t>
  </si>
  <si>
    <t xml:space="preserve">1. Ejecutar auditorías detalladas y focalizadas en la verificación de los bienes.
2. Realizar y documentar al menos una conciliación entre procesos administrativos, seguros y almacén.
</t>
  </si>
  <si>
    <t>Jefe Grupo Almacén</t>
  </si>
  <si>
    <t>Falta de control por parte del responsable del inventario</t>
  </si>
  <si>
    <t>El responsable del inventario de seccionales u oficinas, cada semestre verifica el inventario de cargos contra el inventario físico, en caso de encontrar novedades la reporta en la actualización de cargos al Grupo de Almacén.  Como evidencia, el responsable debe refrendar el inventario y enviarlo en físico al Grupo de Almacén.</t>
  </si>
  <si>
    <t>Desconocimiento de los procedimientos establecidos por la entidad.</t>
  </si>
  <si>
    <t>Deficiente control en los costos de operación de los vehículos</t>
  </si>
  <si>
    <t>Uso indebido y destinación diferente de los vehículos de la entidad</t>
  </si>
  <si>
    <t xml:space="preserve">Jefe Grupo Administración de Servicios </t>
  </si>
  <si>
    <t>Deficiente control en el consumo de combustible de los vehículos</t>
  </si>
  <si>
    <t>El administrador de transportes, mensualmente verifica la plataforma de combustible suministrada por el Estación de Servicio (EDS), verificando que el consumo corresponda al kilometraje efectuado por el vehículo.  En caso de evidenciar  consumo excesivo de combustible,  notifica al Jefe del Grupo, quien llama a la persona que tiene asignado el vehículo para que explique el motivo de las diferencias encontradas. Evidencia: la plataforma de combustible.
Verificación del consumo de combustible a través del Chip para los vehículos de la DIGER y Escuelas</t>
  </si>
  <si>
    <t>Designación de responsabilidades inadecuadas para el uso de vehículos institucionales.</t>
  </si>
  <si>
    <t>Cada vez que un servidor púbico  de la DIGER requiere un servicio de transporte institucional, diligencia la solicitud de servicio indicando el destino.  Igualmente si el vehículo sale fuera de la sede principal, el Administrador de transportes diligencia la orden de marcha y traza la ruta, lo cual permite calcular el consumo de combustible. Evidencia: Solicitud de servicio y orden de marcha.</t>
  </si>
  <si>
    <t>Falta de control en el acceso a los sistemas de información.</t>
  </si>
  <si>
    <t>Acceso a los sistemas de información  para obtener beneficios personales.</t>
  </si>
  <si>
    <t xml:space="preserve">Pérdida de información 
Consecuencias de tipo legal
Violación a los sistemas de seguridad </t>
  </si>
  <si>
    <t>Anualmente, la encargada de la seguridad digital de la Oficina Asesora de las TIC, realiza un bloqueo general de sitios WEB potencialmente peligrosos, en caso de que un funcionario requiera ingreso a dicho sitio, debe solicitarlo a través del Jefe de la Dependencia y la Oficina de TIC analiza la viabilidad de habilitar el acceso solicitado.  Evidencia: Parametrización de políticas del Firewall, correos electrónicos.</t>
  </si>
  <si>
    <t>Técnico de Servicios de la Oficina Asesora de las TIC</t>
  </si>
  <si>
    <t>Debilidad en la aplicación de la política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</si>
  <si>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 las seccionales en materia de seguridad informática. Evidencia: Encuestas, correos electrónicos y evaluación de indicadores.</t>
  </si>
  <si>
    <t>Al menos una vez al año, la funcionaria encargada de la seguridad digital, analiza el reporte del antivirus para determinar vulnerabilidades al SI, si se encuentran potenciales riesgos, se analiza el nivel de criticidad y se determina si esa dirección representa una falsa alarma, en caso contrario, se mantiene el bloqueo.  Evidencia: Reporte de antivirus.</t>
  </si>
  <si>
    <t>SEGUIMIENTO A LA GESTION</t>
  </si>
  <si>
    <t>Inadecuada evaluación de indicadores</t>
  </si>
  <si>
    <t>Permitir  mayores valores en los indicadores de resultado de las metas de las seccionales,  para generar puntajes mas altos en la evaluación de desempeño.</t>
  </si>
  <si>
    <t xml:space="preserve">Investigaciones de tipo Disciplinario, Penal o Fiscal.
</t>
  </si>
  <si>
    <t xml:space="preserve">Semestralmente, la Jefe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demás dueños de procesos, de no ser posible aclarar la medición,  no se evalúa el indicador.  Evidencias: Formato de Indicadores, rendiciones de cuentas, evaluación de desempeño. </t>
  </si>
  <si>
    <t xml:space="preserve">1. Realizar dos mediciones en el año de los indicadores de las Seccionales, con el concurso de los dueños de los procesos.  </t>
  </si>
  <si>
    <t>Jefe Oficina Asesora de Planeación</t>
  </si>
  <si>
    <t>Falta de evidencias de las acciones ejecutadas</t>
  </si>
  <si>
    <t>CONTROL INTERNO</t>
  </si>
  <si>
    <t>Debilidades en la retroalimentación de los resultados de la auditoría de gestión a los auditados.</t>
  </si>
  <si>
    <t>Fraude en los resultados obtenidos en el ejercicio auditor en beneficio propio o de un tercero.</t>
  </si>
  <si>
    <t>Afectación negativa en la imagen reputacional de la OCI.
Sanciones e investigaciones</t>
  </si>
  <si>
    <t>Al finalizar la auditoría de gestión, el auditor designado retroalimenta al auditado los resultados de la auditoría.  En caso de no contar oportunamente con las evidencias suficientes, competentes y objetivas, se advierte que el proceso auditor continúa hasta la emisión del informe final. Como evidencia queda la presentación y los correos mediante el cual envían evidencias adicionales.</t>
  </si>
  <si>
    <t>1. Realizar la retroalimentación de resultados con líderes de procesos previo al informe final de todas las auditorías de gestión.
2.  Realizar el seguimiento a todos los informes de auditoría previo al informe final.
3. Ejecución de la campaña para incrementar la cultura del autocontrol</t>
  </si>
  <si>
    <t>Jefe Oficina Control Interno</t>
  </si>
  <si>
    <t>Falta de independencia del equipo auditor.</t>
  </si>
  <si>
    <t>Cada vez que se termina una auditoría de gestión, el auditor designado comunica los resultados obtenidos en cada uno de los componentes evaluados al Jefe de la OCI, los cuales están consignados en el informe,  en caso de encontrar alguna inconsistencia, el Jefe de la OCI retroalimenta al auditor.  Como evidencia queda la planilla suscrita entre el jefe de la OCI y el auditado.</t>
  </si>
  <si>
    <t>Ausencia de moralidad en el auditor.</t>
  </si>
  <si>
    <t>Omitir las investigaciones por responsabilidad administrativa por pérdida o daño de bienes de propiedad de la Entidad.</t>
  </si>
  <si>
    <t>1. Detrimento patrimonial
2. Investigación disciplinaria o fiscal.</t>
  </si>
  <si>
    <t>Desarrollo del proceso de acuerdo con un procedimiento establecido y aprobado.</t>
  </si>
  <si>
    <t>1. Realizar mensualmente el cruce con el área de seguros.
2. Realizar una conciliación trimestral con el Grupo de Almacén para el ajuste de los inventarios.</t>
  </si>
  <si>
    <t>Responsable procesos administrativos</t>
  </si>
  <si>
    <t>Falta de controles en el procedimiento</t>
  </si>
  <si>
    <t>Registro  de los informes por pérdida en un cuadro de control para conciliaciones</t>
  </si>
  <si>
    <t>Omisión de comunicación de la pérdida o daño.</t>
  </si>
  <si>
    <t>Cruce de información con el responsable de los seguros de la Entidad.</t>
  </si>
  <si>
    <t>Iniciar la investigación administrativa de oficio cuando se detecta un daño o pérdida de un bien fiscal que no fue informado</t>
  </si>
  <si>
    <t xml:space="preserve">Amiguismo
</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</si>
  <si>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</si>
  <si>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</si>
  <si>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 xml:space="preserve">1. Hacer uso de los medio legales cuando se denote impedimento o inhabilidad para el manejo de la investigación.  </t>
  </si>
  <si>
    <t>1.  Elaborar anualmente un documento donde cada funcionario de la Oficina de Disciplinarios se compromete a preservar la reserva sumarial de las actuaciones disciplinarias; acción condicionada al ingreso de un nuevo funcionario
2. Actualizar semanalmente el cuadro control de  los expedientes</t>
  </si>
  <si>
    <t>Jefe Oficina de Control Interno Disciplinarios</t>
  </si>
  <si>
    <t>Influencia de un superior jerárquico</t>
  </si>
  <si>
    <t>2. Practica de pruebas decretadas en los autos emitidos por la Oficina</t>
  </si>
  <si>
    <t>Presiones externas o internas al proceso</t>
  </si>
  <si>
    <t xml:space="preserve">3. Manifestación expresa de la imparcialidad en el manejo de las investigaciones disciplinarias garantizado la doble instancia y el principio del juez natural. </t>
  </si>
  <si>
    <t>Omisión de controles</t>
  </si>
  <si>
    <t>4. Control de los expedientes haciendo verificación de los mismos y cuadro de seguimiento para evitar el vencimiento de términos  mediante la actualización permanente  de la bases de datos.</t>
  </si>
  <si>
    <t>Casi seguro</t>
  </si>
  <si>
    <t>Menor</t>
  </si>
  <si>
    <t>1. Control 1</t>
  </si>
  <si>
    <t>Improbable (2)</t>
  </si>
  <si>
    <t>Menor (2)</t>
  </si>
  <si>
    <t>1. Control 2</t>
  </si>
  <si>
    <t>1. Control 3</t>
  </si>
  <si>
    <t>1. Control 4</t>
  </si>
  <si>
    <t>La Jefe de la Oficina de Planeación, semestralmente solicita la evaluación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</si>
  <si>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Firmas de constancias del curso básico por parte de los Directores Seccionales; cursos intermedios directores de escuela y  cursos de especialista por el coordinador académico y Directores de Escuela. Adicionalmente la Defensa Civil Colombiana, puso a disposición de los voluntarios que desarrollan cursos de niveles básicos, intermedios y especialistas en la entidad, un enlace en la pagina web institucional donde podrán acceder a descargar sus certificados. La ruta para es Inicio &gt; Servicios al Ciudadano &gt; Capacitación. &gt; Educación Informal Cursos. &gt; Descargue su Constancia</t>
  </si>
  <si>
    <t xml:space="preserve">
2. Subdirector de Capacitación y Entrenamiento</t>
  </si>
  <si>
    <t>1. Técnico para Apoyo Acción Social</t>
  </si>
  <si>
    <t>Jefe de Grupo del Voluntariado</t>
  </si>
  <si>
    <t>Jefe Grupo del Voluntariado</t>
  </si>
  <si>
    <t>No. De verificaciones realizadas / No. De solicitudes</t>
  </si>
  <si>
    <t>Sergio Gil</t>
  </si>
  <si>
    <t>Cada vez que se tramite un pago</t>
  </si>
  <si>
    <t>1. Revisar en primera instancia los requisitos para el trámite según el formato GAD-FT-020
2. Revisar en segunda instancia los requisitos para el trámite según el formato GAD-FT-020</t>
  </si>
  <si>
    <t>Verificar aleatoriamente con proveedores la legalidad de los soportes de caja menor.</t>
  </si>
  <si>
    <t>Cada trimestre, el funcionario designado del Grupo de Administración de Servicios selecciona aleatoriamente 4 seccionales para comparar los costos reflejados en caja Menor frente a los costos  de rodamiento en el SIM.  Si se encuentran diferencias se notifica a la respectiva seccional para que efectúe el cargue correspondiente en el SIM.  Evidencia: Comunicaciones a las seccionales.</t>
  </si>
  <si>
    <t>1. Trimestralmente
2. Mensualmente</t>
  </si>
  <si>
    <t>Realizar la verificación de los documentos para a incorporación de voluntarios cada vez que se recibe una solicitud.</t>
  </si>
  <si>
    <t xml:space="preserve">Realizar y documentar una inspección mensual aleatoria a los procesos de contratación publicados en el SECOP 2
</t>
  </si>
  <si>
    <t>Por cada contrato, el funcionario designado del Grupo Administrativo, notifica  las funciones al supervisor, las cuales se evalúan mediante el formato GAD-FT-034.  En caso de alguna observación desfavorable, se comunica al supervisor. Evidencia: Correo electrónico dirigido al supervisor y evaluación.</t>
  </si>
  <si>
    <t xml:space="preserve">
1. Verificar el diligenciamiento del formato GAD-FT-005 por parte de los supervisores
2. Aplicar  el formato de evaluación de los supervisores GAD-FT-034.
</t>
  </si>
  <si>
    <t xml:space="preserve">1. Al finalizar cada trimestre
2. Al finalizar cada semestre
</t>
  </si>
  <si>
    <t xml:space="preserve">1. Trimestralmente revisar el registro de los bienes recibidos por parte de las seccionales en el SIM.
2. Semestralmente comparar el formato RSA-FT-004 contra las evidencias de entrega de las donaciones
</t>
  </si>
  <si>
    <t>Socializar el procedimiento para obtener la certificación laboral con o sin funciones en el aplicativo SELF SERVICE  de KACTUS</t>
  </si>
  <si>
    <t>Cada vez que se reciba una solicitud de trámite.</t>
  </si>
  <si>
    <t>Ejecutar  los controles definidos en el procedimiento para el trámite de reclamación del seguro de vida de los voluntarios cada vez que se reciba una solicitud.</t>
  </si>
  <si>
    <t>1. Trimestralmente seleccionar aleatoriamente 4 seccionales para comparar los costos registrados por caja menor frente a los costos  de rodamiento en el SIM.
2. Realizar una verificación mensual del consumo de combustible de los vehículos a cargo de la DIGER</t>
  </si>
  <si>
    <t>Cada vez que se tramita una solicitud de incorporación de un voluntario, el director seccional verifica entre otros, los antecedentes penales, judiciales y disciplinarios de acuerdo con el procedimiento GHU-PD-005 Administración trámites del voluntariado, lo cual envía en medio electrónico al Grupo del Voluntariado de la Dirección General.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y SIM módulo de voluntariado</t>
  </si>
  <si>
    <t>1. Angie Rodríguez
2. Adriana Bombiela</t>
  </si>
  <si>
    <t>Cada vez que se ejecuta un contrato</t>
  </si>
  <si>
    <t>ANALISIS DEL ENTORNO POR UNIDADES DE NEGOCIO - UN</t>
  </si>
  <si>
    <t xml:space="preserve">FORMATO No. 6 </t>
  </si>
  <si>
    <t>DOFA</t>
  </si>
  <si>
    <t>NOMBRE EMPRESA</t>
  </si>
  <si>
    <t>DEFENSA CIVIL COLOMBIANA</t>
  </si>
  <si>
    <t>JEFE DE PLANEACION</t>
  </si>
  <si>
    <t>VIVIANA MURCIA</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</si>
  <si>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</si>
  <si>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</si>
  <si>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</si>
  <si>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</si>
  <si>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</si>
  <si>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</si>
  <si>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</si>
  <si>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</si>
  <si>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</si>
  <si>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</si>
  <si>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</si>
  <si>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</si>
  <si>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</si>
  <si>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</si>
  <si>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</si>
  <si>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</si>
  <si>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</si>
  <si>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</si>
  <si>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</si>
  <si>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</si>
  <si>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</si>
  <si>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</si>
  <si>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</si>
  <si>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</si>
  <si>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</si>
  <si>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</si>
  <si>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</si>
  <si>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</si>
  <si>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</si>
  <si>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</si>
  <si>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</si>
  <si>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</si>
  <si>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</si>
  <si>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</si>
  <si>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</si>
  <si>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</si>
  <si>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</si>
  <si>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</si>
  <si>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</si>
  <si>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</si>
  <si>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</si>
  <si>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</si>
  <si>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</si>
  <si>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</si>
  <si>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</si>
  <si>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</si>
  <si>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</si>
  <si>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</si>
  <si>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</si>
  <si>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</si>
  <si>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</si>
  <si>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</si>
  <si>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</si>
  <si>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</si>
  <si>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</si>
  <si>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</si>
  <si>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</si>
  <si>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</si>
  <si>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</si>
  <si>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</si>
  <si>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</si>
  <si>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</si>
  <si>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</si>
  <si>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</si>
  <si>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</si>
  <si>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</si>
  <si>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</si>
  <si>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</si>
  <si>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</si>
  <si>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</si>
  <si>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</si>
  <si>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</si>
  <si>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</si>
  <si>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</si>
  <si>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</si>
  <si>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</si>
  <si>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</si>
  <si>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</si>
  <si>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</si>
  <si>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</si>
  <si>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</si>
  <si>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</si>
  <si>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</si>
  <si>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</si>
  <si>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</si>
  <si>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</si>
  <si>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</si>
  <si>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</si>
  <si>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</si>
  <si>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</si>
  <si>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</si>
  <si>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</si>
  <si>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</si>
  <si>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</si>
  <si>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</si>
  <si>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</si>
  <si>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</si>
  <si>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</si>
  <si>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</si>
  <si>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</si>
  <si>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</si>
  <si>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</si>
  <si>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</si>
  <si>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</si>
  <si>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</si>
  <si>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</si>
  <si>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</si>
  <si>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</si>
  <si>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</si>
  <si>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</si>
  <si>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</si>
  <si>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</si>
  <si>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</si>
  <si>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</si>
  <si>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</si>
  <si>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</si>
  <si>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</si>
  <si>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</si>
  <si>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</si>
  <si>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</si>
  <si>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</si>
  <si>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</si>
  <si>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</si>
  <si>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</si>
  <si>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</si>
  <si>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</si>
  <si>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</si>
  <si>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</si>
  <si>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</si>
  <si>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</si>
  <si>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</si>
  <si>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</si>
  <si>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</si>
  <si>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</si>
  <si>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</si>
  <si>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</si>
  <si>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</si>
  <si>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</si>
  <si>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</si>
  <si>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</si>
  <si>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</si>
  <si>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</si>
  <si>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</si>
  <si>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</si>
  <si>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</si>
  <si>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</si>
  <si>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</si>
  <si>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</si>
  <si>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DESCRIBIR PLANES/EXPECTATIVAS/DESAFIOS/DILEMAS (PROFUNDIZAR-SALIR-ENTRAR)  La última medición del MIPG fue del 76,5%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</si>
  <si>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</si>
  <si>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</si>
  <si>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</si>
  <si>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</si>
  <si>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</si>
  <si>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</si>
  <si>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</si>
  <si>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</si>
  <si>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</si>
  <si>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</si>
  <si>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</si>
  <si>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</si>
  <si>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</si>
  <si>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</si>
  <si>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</si>
  <si>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</si>
  <si>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</si>
  <si>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</si>
  <si>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</si>
  <si>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</si>
  <si>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</si>
  <si>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</si>
  <si>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</si>
  <si>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</si>
  <si>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</si>
  <si>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</si>
  <si>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</si>
  <si>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</si>
  <si>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</si>
  <si>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</si>
  <si>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</si>
  <si>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</si>
  <si>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</si>
  <si>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</si>
  <si>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</si>
  <si>
    <t>MAPA DE RIESGOS DE CORRUPCION 2022</t>
  </si>
  <si>
    <t>Soporte</t>
  </si>
  <si>
    <t>1. 30/04/2022
2. 30/07/2022
3.30/10/2022</t>
  </si>
  <si>
    <t>1. Registrar los planes de acción de las seccionales en el módulo de planeación estratégica de KAWAK 
2. Verificar  en el segundo semestre el registro de soportes del plan de acción de las seccionales en el módulo de Planeación Estratégica del aplicativo KAWAK
3. Ajustar y aplicar la guía de auditorías de acuerdo con las directivas y lineamientos vigentes de los procesos misionales</t>
  </si>
  <si>
    <t>1. Módulo de Planeación estratégica de KAWAK
2. Informe de revisión de los planes de acción de las seccionales
3. Formato CIN-FT-015 actualizado</t>
  </si>
  <si>
    <t>1. Informe de verificación
2. Informes de auditoría</t>
  </si>
  <si>
    <t>En cada auditoría interna de calidad, se verifica el formato GIN-FT-010 contra el archivo físico o digital, en caso de encontrar novedades, se registra el hallazgo en el informe de auditoría y se solicita la formulación de acciones de mejora al auditado.</t>
  </si>
  <si>
    <t>1. Realizar dos capacitaciones para mejorar el uso y apropiación del gestor documental SEVEN a nivel nacional
2. En caso de materializarse el riesgo,  se tramita informe o queja al proceso de Control Interno Disciplinario</t>
  </si>
  <si>
    <t>1. Formatos GLE-FT-002 y GLE-FT-003</t>
  </si>
  <si>
    <t>Cada vez que se requiera el funcionario encargado de liquidar la nómina, envía la información con las respectivas normas a Digital Ware, en ese caso, la responsabilidad de verificar la fiabilidad de información  se está trasladando a esta empresa.</t>
  </si>
  <si>
    <t>1. Cada mes registrar en el acta de revisión, las inconsistencias en la liquidación de la nómina  y su corrección, en caso que se presenten.</t>
  </si>
  <si>
    <t>1. Acta de revisión de la liquidación de la nómina</t>
  </si>
  <si>
    <t>1. Documento mediante el cual se socializa el procedimiento para obtener la certificación laboral</t>
  </si>
  <si>
    <t>Una vez cada trimestre</t>
  </si>
  <si>
    <t xml:space="preserve">
Una capacitación semestral</t>
  </si>
  <si>
    <t>1. Comunicaciones relacionados con el trámite que se encuentran en cada expediente</t>
  </si>
  <si>
    <t>1. formato GAD-FT-020 en cada orden de pago</t>
  </si>
  <si>
    <t>1. Matriz de indicadores de gestión de las seccionales y oficina equivalentes</t>
  </si>
  <si>
    <t>1. 31/12/2022
2. 31/12/2022</t>
  </si>
  <si>
    <t>1. Acta de reunión mensual
2. Acta de conciliación trimestral</t>
  </si>
  <si>
    <t>1. Mensualmente
2. Trimestralmente</t>
  </si>
  <si>
    <t>1. y 2. cada vez que se realiza una auditoría
3. 31/12/2022</t>
  </si>
  <si>
    <t>Semestralmente</t>
  </si>
  <si>
    <t>Mensualmente</t>
  </si>
  <si>
    <t>1. Acta de revisión mensual</t>
  </si>
  <si>
    <t>1. Formato GAD-FT-005 por cada contrato
2. Formato GAD-FT-034 por cada contrato</t>
  </si>
  <si>
    <t>1. Semestralmente
2. 30/10/2022</t>
  </si>
  <si>
    <t>Cada vez que se tramita una solicitud</t>
  </si>
  <si>
    <t>Jefe Oficina Asesora Jurídica</t>
  </si>
  <si>
    <t xml:space="preserve">
1 Realizar una auditoría aleatoria a 4 seccionales para verificación del proceso de capacitación en sitio.
2. En caso de materializarse el riesgo,  se tramita informe o queja al proceso de Control Interno Disciplinario</t>
  </si>
  <si>
    <t>1. 30/10/2022</t>
  </si>
  <si>
    <t>1. Informes de auditoría</t>
  </si>
  <si>
    <t>1. Desarrollar el procedimiento para el reconocimiento de personerías jurídicas de acuerdo con lo normado
2.En caso de materializarse el riesgo, se aplica el procedimiento disciplinario bien sea para servidores públicos o voluntarios</t>
  </si>
  <si>
    <t>1. Mensualmente</t>
  </si>
  <si>
    <t>1. En caso de encontrarse novedades se tramita una comunicación  al cuentadante</t>
  </si>
  <si>
    <t>No. De verificaciones realizadas / No. De contratos celebrados</t>
  </si>
  <si>
    <t xml:space="preserve">1. Anualmente realizar la parametrización de políticas de seguridad de la información  
2. Realizar seguimiento trimestral a la aplicación de la encuesta de verificación de la implementación de la política de seguridad informática
</t>
  </si>
  <si>
    <t>1. Informe de parametrización
2. Formato seguimiento  aplicación encuesta de verificación de las políticas de seguridad informática</t>
  </si>
  <si>
    <t>1. Anualmente y cuando ingrese un nuevo servidor público
2.  Semanalmente hasta el 31/12/2022</t>
  </si>
  <si>
    <t>1. Correo dirigido a la seccional en caso de encontrarse alguna novedad
2. Correo dirigido a la seccional en caso de encontrarse alguna novedad</t>
  </si>
  <si>
    <t>1. Informe dirigido a las seccionales con las novedades presentadas</t>
  </si>
  <si>
    <t>1. Planillas de capacitación, adicionalmente pantallazos de la videoconferencia  en caso de ser virtual</t>
  </si>
  <si>
    <t>1. Informes de auditorías por parte del almacén de acuerdo a la programación anual.
2. Actas de conciliación</t>
  </si>
  <si>
    <t xml:space="preserve">1. Informes de verificación trimestral dirigido al Subdirector Administrativo y Financiero
2. Informe mensual dirigido al Subdirector Administrativo y Financiero </t>
  </si>
  <si>
    <t xml:space="preserve">1. Documento de la reunión de cierre
2. Comunicación dirigida ala auditor
3. Documentos de ejecución de la campaña </t>
  </si>
  <si>
    <t>1. Documento firmado al ingreso de un nuevo funcionario
2. Cuadro control de expedientes</t>
  </si>
  <si>
    <t>1. Se registraron en el módulo de planeación estratégica del sistema de información KAWAK, los planes de acción de las 25 seccionales de la Defensa Civil Colombiana, a nivel nacional.</t>
  </si>
  <si>
    <t>1. Documento PDF con evidencia del planes de acción en el sistema de información KAWAK</t>
  </si>
  <si>
    <t xml:space="preserve">Documento word con pantallazo de correo al almacén general. </t>
  </si>
  <si>
    <t>1, De acuerdo con la actividad programada el día 10 de marzo se realizó capacitación a las seccionales y oficinas en la cual se les explico todo el proceso de radicación de las comunicaciones Oficiales en el aplicativo Seven, es así que de manera detallada se dieron las indicaciones para realizar el debido proceso del registro de las comunicaciones Enviadas Recibidas e Internas en la Entidad. Se adjuntan evidencias de lo mencionado.</t>
  </si>
  <si>
    <t>1, Planilla de asistencia a la capacitación, evidencias de la capacitación del módulo SEVEN, presentación power point.</t>
  </si>
  <si>
    <t>se anexan actas de enero febrero y marzo del acompañamiento prestado por digital en el proceso de liquidación de nomina</t>
  </si>
  <si>
    <t>Actas en documento pdf</t>
  </si>
  <si>
    <t>1, Tramites de pago de los contratos y orden de compra que la entidad suscribe para la vigencia 2022
2, Documentos tramitados para pago de los contratos y orden de compra que la entidad suscribe para la vigencia 2022</t>
  </si>
  <si>
    <t>1, Documentos soporte PDF
2, Documentos soporte pdf</t>
  </si>
  <si>
    <t>1 y 2 Evidencias en excel</t>
  </si>
  <si>
    <t>Sin evidencia</t>
  </si>
  <si>
    <t>Se socializo instructivo para obtener certificaciones laborales con y sin funciones en el aplicativo KACTUS adjunto correo</t>
  </si>
  <si>
    <t>Evidencia correo electrónico en PDF</t>
  </si>
  <si>
    <t xml:space="preserve">Durante el primer trimestre de 2022, se han tramitado 67 Seguros con documentaión incial para la reclamacion de indemnizacion a los beneficiarios de nuestros voluntarios fallecidos.
Para este tramite se reviso el cumplimiento de requisitos exigidos, se expidio la certificacion de voluntario activo y resumen del la informacion del voluntario.  
</t>
  </si>
  <si>
    <t>Se emitió Resolución No. 000155 del 03 de febrero de 2022 Por la cual se constituyen las cajas menores de la Dirección General, Escuelas y Seccionales. Con corte a 30abr22 se han legalizado 62 cajas menores a las cuales se les ha revisado la documentación soporte y en caso de presentar inconsistencias se hace la coordinación para que los documentos sean ajustados y poder realizar el reembolso. Se han realizado 16 correos electrónicos manifestando inconsistencias, o que representa un 26%.</t>
  </si>
  <si>
    <t>Evidencia en archivo excel.</t>
  </si>
  <si>
    <t>Evidencia en documento word</t>
  </si>
  <si>
    <t>1, Con corte al primer cuatrimestre los contratos se encuentran en ejecución. En las liquidaciones de vigencias anteriores se viene diligenciando por parte de los Supervisores el formato GAD-FT-005.
2, Con corte al primer cuatrimestre se encuentran en ejecución los contratos de la vigencia 2022, por lo tanto no se ha realizado evaluación de Supervisores. Es de resaltar que en vigencias anteriores una vez se liquidan los contratos se procede a realizar el diligenciamiento del formato GAD-FT-034.</t>
  </si>
  <si>
    <t>1, NO APLICA
2, Las listas de Chequeo son actualizadas, con el fin de mejorar el control de la apicacion de ella y mantener el seguimiento de esta seguridad en cada uno de los equipos de computo de la entidad.</t>
  </si>
  <si>
    <t>1, Se firmaron los pactos de confidencialidad de los 3 funcionarios y 2 pasantes pertenecientes a esta dependencia.
2, Se encuentran 3 tablas, (quejas, indagaciones preliminares e investigaciones disciplinarias las cuales se actualizan diariamente, sin embargo de estas no se anexa documentos, teniendo en cuenta que son procesos disciplinarios activos que cuentan con reserva sumarial.</t>
  </si>
  <si>
    <t>Pacto de confidencialidad en pdf</t>
  </si>
  <si>
    <t>Enlace Google drive</t>
  </si>
  <si>
    <t>1, Se deja el enlace en donde aparecen las actas de las rfeuniones sostenidas por esta ependecia con el área de seguros en donde se evidencia el seguimineto y acompañamiento constante que se ha realizado frente a cada uno de los procesos.</t>
  </si>
  <si>
    <t>Se encuentra la siguiente evidencia:
1. Lista de chequeo para revisar el cumplimiento de la documentación.
2. Oficio remisorio de aprobación y desaprobación de la solicitud
3. Acto administrativo</t>
  </si>
  <si>
    <t>Se programó inicialmente la comisión a la Seccional Norte de Santander del 18-Abril al 01-Mayo-2022 según Memorando No. 056 del 28-Marzo-2022, pero por solicitud de la Directora General (e), por situaciones administrativas se programó y ejecutó del 025-Abril al 07-Mayo-2022, siendo prolongada del 08 al 10-Mayo-2022.
Se efectuó la verificación de todos los bienes registrados en los inventarios de la Seccional Norte de Santander, con el fin de evidenciar el cumplimiento de los procedimientos establecidos por la entidad para el manejo de bienes fiscales:
a) GLO-PD-001- Ingreso de Bienes.
b) GLO-PD-002 – Salida de Bienes.
c) GLO-PD-003 – Administración de Almacén.
De igual manera, revisión de las Donaciones de la DIAN registradas con cargo a la Seccional y búsqueda de la documentación soporte requerida para descargar estos elementos de los inventarios de Consumo, de acuerdo a los formatos de Solicitud de Autorización de Entrega de Donaciones tramitadas y aprobadas por la Dirección General de la DCC, así como de las dotaciones entregadas a voluntarios en años anteriores.</t>
  </si>
  <si>
    <t>Memorando solicitud de comisión</t>
  </si>
  <si>
    <t>Se realizó la evaluación semestral de los indicadores de gestión de las seccionales a 30 de junio.</t>
  </si>
  <si>
    <t>Matriz consolidada de indicadores de gestión.</t>
  </si>
  <si>
    <t xml:space="preserve">Se carga la evidencia de los seguimientos efectuados en la validación de los informes de las auditorias efectuadas y la retroalimentación de las observaciones a los auditores y posteriormente la liberación a la dirección de la Entidad. </t>
  </si>
  <si>
    <t>Correos electrónicos con informes de auditoría.</t>
  </si>
  <si>
    <t>Se realizó la visita a la seccional del Chocho y se hizo una verificación y auditoria del proceso de capacitación. 
Para evitar que se realice fraude en las constancias de los cursos cada constancia tiene en el lado derecho inferior un registro que asigna el SIM y el cual se tiene al mirar el sistema.</t>
  </si>
  <si>
    <t>Documentos PDF</t>
  </si>
  <si>
    <t>1, Para el primer trimestre del año 2022, la Defensa Civil Colombiana no ha recibido donaciones por parte de la DIAN, Mediante correo se informa a Almacen General
2, Para el segundo cuatrimestre Se tuvieron en cuenta las solicitudes de donacion en el formato RSA FT 004. se cotejaron con la resolucion. a la fecha esta pendiente comparar con los informes pues la actividad continua abierta .</t>
  </si>
  <si>
    <t>Durante el primer trimestre del año 2022, las direcciones seccionales solicitaron mediante 36 memorandos realizaron 366 solicitudes de creación de voluntarios en el sistema SIM, una vez verificados los soportes se pudo evidenciar que cumplieron 324 por lo tanto fueron creados en el Sistema SIM
Durante el segundo cuatrimestre del año 2022, las direcciones seccionales solicitaron mediante 66 memorandos realizaron 825 solicitudes de creación de voluntarios en el sistema SIM, una vez verificados los soportes se pudo evidenciar que cumplieron 714 por lo tanto fueron creados en el Sistema SIM.</t>
  </si>
  <si>
    <t>En el primer cuatrimestre de 2022 la Entidad realizó 80 Contratos a través de la Plataforma SECOP II, se realiza revisión aleatoria de los procesos por parte del Jefe de Grupo Administrativo cunado se diligencia el Formato GAD-FT-020 para pago. Se han realizado inspección aleatoria a los contratos No. 03, 013,014 y 041.
 En el segundo cuatrimestre de 2022 la Entidad realizó 33 Contratos y 28 Ordenes de compra a través de la Plataforma SECOP II, se realiza revisión aleatoria de los procesos por parte del Jefe de Grupo Administrativo cuando se diligencia el Formato GAD-FT-020 para pago. Se han realizado inspección aleatoria a los contratos No. 82,90. 95,101</t>
  </si>
  <si>
    <t>1, Se realizó el seguimiento a las seccionales Cesar, Córdoba, Magdalena y Santander, evidenciando que están subiendo a la plataforma SIM los consumos por combustible de los vehículos sin encontrar novedades.
2, Se realizó la verificación de los meses de enero a abril
3. Se realizó verificación de los meses de mayo a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</si>
</sst>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0"/>
      <name val="Arial"/>
    </font>
    <font>
      <sz val="11"/>
      <color theme="1"/>
      <name val="Calibri"/>
      <family val="2"/>
      <scheme val="minor"/>
    </font>
    <font>
      <sz val="11"/>
      <color theme="1"/>
      <name val="Calibri"/>
      <family val="2"/>
      <scheme val="minor"/>
    </font>
    <font>
      <sz val="12"/>
      <color indexed="8"/>
      <name val="Franklin Gothic Book"/>
      <family val="2"/>
    </font>
    <font>
      <sz val="10"/>
      <name val="Arial"/>
      <family val="2"/>
    </font>
    <font>
      <b/>
      <sz val="18"/>
      <name val="Arial"/>
      <family val="2"/>
    </font>
    <font>
      <b/>
      <sz val="13"/>
      <name val="Arial"/>
      <family val="2"/>
    </font>
    <font>
      <b/>
      <sz val="12"/>
      <name val="Arial"/>
      <family val="2"/>
    </font>
    <font>
      <b/>
      <sz val="11"/>
      <name val="Arial"/>
      <family val="2"/>
    </font>
    <font>
      <sz val="11"/>
      <name val="Arial"/>
      <family val="2"/>
    </font>
    <font>
      <sz val="10"/>
      <name val="Arial"/>
      <family val="2"/>
    </font>
    <font>
      <sz val="12"/>
      <name val="Arial"/>
      <family val="2"/>
    </font>
    <font>
      <b/>
      <sz val="22"/>
      <name val="Arial"/>
      <family val="2"/>
    </font>
    <font>
      <b/>
      <sz val="11"/>
      <color indexed="81"/>
      <name val="Arial"/>
      <family val="2"/>
    </font>
    <font>
      <b/>
      <sz val="9"/>
      <color indexed="81"/>
      <name val="Tahoma"/>
      <family val="2"/>
    </font>
    <font>
      <sz val="36"/>
      <name val="Arial Narrow"/>
      <family val="2"/>
    </font>
    <font>
      <b/>
      <sz val="12"/>
      <name val="Arial Narrow"/>
      <family val="2"/>
    </font>
    <font>
      <sz val="11"/>
      <name val="Calibri"/>
      <family val="2"/>
      <scheme val="minor"/>
    </font>
    <font>
      <sz val="11"/>
      <name val="Arial Narrow"/>
      <family val="2"/>
    </font>
    <font>
      <b/>
      <sz val="11"/>
      <name val="Arial Narrow"/>
      <family val="2"/>
    </font>
    <font>
      <sz val="12"/>
      <name val="Arial Narrow"/>
      <family val="2"/>
    </font>
    <font>
      <b/>
      <sz val="16"/>
      <name val="Arial Narrow"/>
      <family val="2"/>
    </font>
    <font>
      <sz val="11"/>
      <color indexed="10"/>
      <name val="Arial Narrow"/>
      <family val="2"/>
    </font>
    <font>
      <sz val="12"/>
      <name val="Franklin Gothic Book"/>
      <family val="2"/>
    </font>
    <font>
      <sz val="11"/>
      <color rgb="FFFF0000"/>
      <name val="Arial"/>
      <family val="2"/>
    </font>
    <font>
      <sz val="10"/>
      <color rgb="FFFF0000"/>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5" tint="-0.249977111117893"/>
        <bgColor indexed="64"/>
      </patternFill>
    </fill>
    <fill>
      <patternFill patternType="solid">
        <fgColor theme="4" tint="0.59999389629810485"/>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7">
    <xf numFmtId="0" fontId="0" fillId="0" borderId="0"/>
    <xf numFmtId="9" fontId="4" fillId="0" borderId="0" applyFont="0" applyFill="0" applyBorder="0" applyAlignment="0" applyProtection="0"/>
    <xf numFmtId="0" fontId="3" fillId="0" borderId="0"/>
    <xf numFmtId="0" fontId="10"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195">
    <xf numFmtId="0" fontId="0" fillId="0" borderId="0" xfId="0"/>
    <xf numFmtId="0" fontId="8" fillId="0" borderId="5" xfId="0" applyFont="1" applyBorder="1" applyAlignment="1">
      <alignment vertical="center" wrapText="1"/>
    </xf>
    <xf numFmtId="0" fontId="9" fillId="0" borderId="0" xfId="3" applyFont="1"/>
    <xf numFmtId="0" fontId="11" fillId="0" borderId="0" xfId="3" applyFont="1" applyAlignment="1">
      <alignment horizontal="justify"/>
    </xf>
    <xf numFmtId="0" fontId="11" fillId="0" borderId="0" xfId="3" applyFont="1"/>
    <xf numFmtId="0" fontId="9" fillId="0" borderId="0" xfId="3" applyFont="1" applyAlignment="1">
      <alignment horizontal="center"/>
    </xf>
    <xf numFmtId="0" fontId="9" fillId="0" borderId="3" xfId="3" applyFont="1" applyBorder="1" applyAlignment="1">
      <alignment vertical="center" wrapText="1"/>
    </xf>
    <xf numFmtId="0" fontId="9" fillId="0" borderId="3" xfId="3" applyFont="1" applyBorder="1" applyAlignment="1">
      <alignment horizontal="justify" vertical="center" wrapText="1"/>
    </xf>
    <xf numFmtId="0" fontId="9" fillId="0" borderId="0" xfId="3" applyFont="1" applyAlignment="1">
      <alignment horizontal="justify" wrapText="1"/>
    </xf>
    <xf numFmtId="0" fontId="9" fillId="0" borderId="3" xfId="3" applyFont="1" applyBorder="1" applyAlignment="1">
      <alignment horizontal="left" vertical="center" wrapText="1"/>
    </xf>
    <xf numFmtId="0" fontId="9" fillId="0" borderId="3" xfId="0" applyFont="1" applyBorder="1" applyAlignment="1">
      <alignment horizontal="justify" vertical="center" wrapText="1"/>
    </xf>
    <xf numFmtId="0" fontId="9" fillId="0" borderId="0" xfId="3" applyFont="1" applyAlignment="1">
      <alignment horizontal="justify" vertical="center" wrapText="1"/>
    </xf>
    <xf numFmtId="10" fontId="8" fillId="0" borderId="0" xfId="3" applyNumberFormat="1" applyFont="1"/>
    <xf numFmtId="0" fontId="9" fillId="0" borderId="3" xfId="3" applyFont="1" applyBorder="1" applyAlignment="1">
      <alignment horizontal="center" vertical="center"/>
    </xf>
    <xf numFmtId="0" fontId="9" fillId="0" borderId="11" xfId="3" applyFont="1" applyBorder="1" applyAlignment="1">
      <alignment horizontal="justify" vertical="center" wrapText="1"/>
    </xf>
    <xf numFmtId="0" fontId="9" fillId="0" borderId="17" xfId="3" applyFont="1" applyBorder="1" applyAlignment="1">
      <alignment horizontal="justify" vertical="center" wrapText="1"/>
    </xf>
    <xf numFmtId="0" fontId="9" fillId="0" borderId="3" xfId="3" applyFont="1" applyBorder="1" applyAlignment="1">
      <alignment horizontal="center" vertical="center" wrapText="1"/>
    </xf>
    <xf numFmtId="0" fontId="8" fillId="3" borderId="3" xfId="3" applyFont="1" applyFill="1" applyBorder="1" applyAlignment="1">
      <alignment horizontal="center" vertical="center" wrapText="1"/>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5" fillId="0" borderId="0" xfId="5" applyFont="1" applyAlignment="1">
      <alignment horizontal="center" vertical="center"/>
    </xf>
    <xf numFmtId="0" fontId="17" fillId="0" borderId="0" xfId="5" applyFont="1"/>
    <xf numFmtId="0" fontId="16" fillId="0" borderId="0" xfId="5" applyFont="1"/>
    <xf numFmtId="0" fontId="18" fillId="5" borderId="3" xfId="5" applyFont="1" applyFill="1" applyBorder="1"/>
    <xf numFmtId="0" fontId="19" fillId="5" borderId="3" xfId="5" applyFont="1" applyFill="1" applyBorder="1"/>
    <xf numFmtId="0" fontId="17" fillId="0" borderId="0" xfId="5" applyFont="1" applyAlignment="1">
      <alignment horizontal="left"/>
    </xf>
    <xf numFmtId="0" fontId="20" fillId="0" borderId="0" xfId="5" applyFont="1" applyAlignment="1">
      <alignment horizontal="left"/>
    </xf>
    <xf numFmtId="0" fontId="18" fillId="0" borderId="0" xfId="5" applyFont="1" applyAlignment="1">
      <alignment horizontal="left" vertical="top" wrapText="1"/>
    </xf>
    <xf numFmtId="0" fontId="20" fillId="0" borderId="0" xfId="5" applyFont="1"/>
    <xf numFmtId="0" fontId="21" fillId="16" borderId="3" xfId="5" applyFont="1" applyFill="1" applyBorder="1" applyAlignment="1">
      <alignment horizontal="center" vertical="center"/>
    </xf>
    <xf numFmtId="0" fontId="21" fillId="0" borderId="19" xfId="5" applyFont="1" applyBorder="1" applyAlignment="1">
      <alignment horizontal="center"/>
    </xf>
    <xf numFmtId="0" fontId="18" fillId="0" borderId="3" xfId="5" applyFont="1" applyBorder="1" applyAlignment="1">
      <alignment horizontal="center" vertical="center"/>
    </xf>
    <xf numFmtId="0" fontId="18" fillId="0" borderId="3" xfId="5" applyFont="1" applyBorder="1" applyAlignment="1">
      <alignment horizontal="left" wrapText="1"/>
    </xf>
    <xf numFmtId="0" fontId="18" fillId="0" borderId="19" xfId="5" applyFont="1" applyBorder="1" applyAlignment="1">
      <alignment horizontal="left"/>
    </xf>
    <xf numFmtId="0" fontId="18" fillId="5" borderId="3" xfId="5" applyFont="1" applyFill="1" applyBorder="1" applyAlignment="1">
      <alignment horizontal="left" wrapText="1"/>
    </xf>
    <xf numFmtId="0" fontId="18" fillId="0" borderId="19" xfId="5" applyFont="1" applyBorder="1" applyAlignment="1">
      <alignment horizontal="left" wrapText="1"/>
    </xf>
    <xf numFmtId="0" fontId="18" fillId="5" borderId="3" xfId="5" applyFont="1" applyFill="1" applyBorder="1" applyAlignment="1">
      <alignment horizontal="justify" wrapText="1"/>
    </xf>
    <xf numFmtId="0" fontId="18" fillId="0" borderId="3" xfId="5" applyFont="1" applyBorder="1" applyAlignment="1">
      <alignment horizontal="justify" wrapText="1"/>
    </xf>
    <xf numFmtId="0" fontId="18" fillId="0" borderId="3" xfId="5" applyFont="1" applyBorder="1" applyAlignment="1">
      <alignment horizontal="center"/>
    </xf>
    <xf numFmtId="0" fontId="19" fillId="5" borderId="3" xfId="5" applyFont="1" applyFill="1" applyBorder="1" applyAlignment="1">
      <alignment horizontal="left"/>
    </xf>
    <xf numFmtId="0" fontId="18" fillId="5" borderId="3" xfId="5" applyFont="1" applyFill="1" applyBorder="1" applyAlignment="1">
      <alignment horizontal="left"/>
    </xf>
    <xf numFmtId="9" fontId="17" fillId="0" borderId="0" xfId="6" applyFont="1"/>
    <xf numFmtId="0" fontId="23" fillId="0" borderId="0" xfId="2" applyFont="1"/>
    <xf numFmtId="0" fontId="10" fillId="0" borderId="0" xfId="0" applyFont="1" applyAlignment="1">
      <alignment vertical="center" wrapText="1"/>
    </xf>
    <xf numFmtId="0" fontId="10" fillId="0" borderId="6" xfId="0" applyFont="1" applyBorder="1"/>
    <xf numFmtId="0" fontId="10" fillId="0" borderId="0" xfId="3" applyFont="1" applyAlignment="1">
      <alignment horizontal="center"/>
    </xf>
    <xf numFmtId="0" fontId="10" fillId="0" borderId="0" xfId="3" applyFont="1"/>
    <xf numFmtId="0" fontId="10" fillId="0" borderId="0" xfId="3" applyFont="1" applyAlignment="1">
      <alignment horizontal="center" vertical="center"/>
    </xf>
    <xf numFmtId="0" fontId="25" fillId="0" borderId="0" xfId="3" applyFont="1"/>
    <xf numFmtId="0" fontId="24" fillId="0" borderId="11" xfId="3" applyFont="1" applyBorder="1" applyAlignment="1">
      <alignment horizontal="center" vertical="center" wrapText="1"/>
    </xf>
    <xf numFmtId="0" fontId="24" fillId="0" borderId="12" xfId="3" applyFont="1" applyBorder="1" applyAlignment="1">
      <alignment horizontal="center" vertical="center" wrapText="1"/>
    </xf>
    <xf numFmtId="0" fontId="24" fillId="0" borderId="17" xfId="3" applyFont="1" applyBorder="1" applyAlignment="1">
      <alignment horizontal="center" vertical="center" wrapText="1"/>
    </xf>
    <xf numFmtId="0" fontId="19" fillId="16" borderId="15" xfId="5" applyFont="1" applyFill="1" applyBorder="1" applyAlignment="1">
      <alignment horizontal="center"/>
    </xf>
    <xf numFmtId="0" fontId="19" fillId="16" borderId="18" xfId="5" applyFont="1" applyFill="1" applyBorder="1" applyAlignment="1">
      <alignment horizontal="center"/>
    </xf>
    <xf numFmtId="0" fontId="19" fillId="16" borderId="16" xfId="5" applyFont="1" applyFill="1" applyBorder="1" applyAlignment="1">
      <alignment horizontal="center"/>
    </xf>
    <xf numFmtId="0" fontId="18" fillId="0" borderId="15" xfId="5" applyFont="1" applyBorder="1" applyAlignment="1">
      <alignment horizontal="left" vertical="top" wrapText="1"/>
    </xf>
    <xf numFmtId="0" fontId="18" fillId="0" borderId="18" xfId="5" applyFont="1" applyBorder="1" applyAlignment="1">
      <alignment horizontal="left" vertical="top" wrapText="1"/>
    </xf>
    <xf numFmtId="0" fontId="18" fillId="0" borderId="16" xfId="5" applyFont="1" applyBorder="1" applyAlignment="1">
      <alignment horizontal="left" vertical="top" wrapText="1"/>
    </xf>
    <xf numFmtId="0" fontId="19" fillId="5" borderId="15" xfId="5" applyFont="1" applyFill="1" applyBorder="1" applyAlignment="1">
      <alignment horizontal="left" vertical="center" wrapText="1"/>
    </xf>
    <xf numFmtId="0" fontId="19" fillId="5" borderId="18" xfId="5" applyFont="1" applyFill="1" applyBorder="1" applyAlignment="1">
      <alignment horizontal="left" vertical="center" wrapText="1"/>
    </xf>
    <xf numFmtId="0" fontId="19" fillId="5" borderId="16" xfId="5" applyFont="1" applyFill="1" applyBorder="1" applyAlignment="1">
      <alignment horizontal="left" vertical="center" wrapText="1"/>
    </xf>
    <xf numFmtId="14" fontId="17" fillId="5" borderId="15" xfId="5" applyNumberFormat="1" applyFont="1" applyFill="1" applyBorder="1" applyAlignment="1">
      <alignment horizontal="left" vertical="top"/>
    </xf>
    <xf numFmtId="0" fontId="17" fillId="5" borderId="18" xfId="5" applyFont="1" applyFill="1" applyBorder="1" applyAlignment="1">
      <alignment horizontal="left" vertical="top"/>
    </xf>
    <xf numFmtId="0" fontId="17" fillId="5" borderId="16" xfId="5" applyFont="1" applyFill="1" applyBorder="1" applyAlignment="1">
      <alignment horizontal="left" vertical="top"/>
    </xf>
    <xf numFmtId="0" fontId="19" fillId="5" borderId="15" xfId="5" applyFont="1" applyFill="1" applyBorder="1" applyAlignment="1">
      <alignment horizontal="left" vertical="center"/>
    </xf>
    <xf numFmtId="0" fontId="19" fillId="5" borderId="18" xfId="5" applyFont="1" applyFill="1" applyBorder="1" applyAlignment="1">
      <alignment horizontal="left" vertical="center"/>
    </xf>
    <xf numFmtId="0" fontId="19" fillId="5" borderId="16" xfId="5" applyFont="1" applyFill="1" applyBorder="1" applyAlignment="1">
      <alignment horizontal="left" vertical="center"/>
    </xf>
    <xf numFmtId="0" fontId="15" fillId="15" borderId="0" xfId="5" applyFont="1" applyFill="1" applyAlignment="1">
      <alignment horizontal="center" vertical="center"/>
    </xf>
    <xf numFmtId="0" fontId="16" fillId="0" borderId="0" xfId="5" applyFont="1" applyAlignment="1">
      <alignment horizontal="left"/>
    </xf>
    <xf numFmtId="0" fontId="18" fillId="5" borderId="15" xfId="5" applyFont="1" applyFill="1" applyBorder="1" applyAlignment="1">
      <alignment horizontal="left" vertical="center"/>
    </xf>
    <xf numFmtId="0" fontId="18" fillId="5" borderId="18" xfId="5" applyFont="1" applyFill="1" applyBorder="1" applyAlignment="1">
      <alignment horizontal="left" vertical="center"/>
    </xf>
    <xf numFmtId="0" fontId="18" fillId="5" borderId="16" xfId="5" applyFont="1" applyFill="1" applyBorder="1" applyAlignment="1">
      <alignment horizontal="left" vertical="center"/>
    </xf>
    <xf numFmtId="0" fontId="18" fillId="5" borderId="3" xfId="5" applyFont="1" applyFill="1" applyBorder="1" applyAlignment="1">
      <alignment horizontal="left" vertical="center"/>
    </xf>
    <xf numFmtId="0" fontId="18" fillId="0" borderId="15" xfId="5" applyFont="1" applyBorder="1" applyAlignment="1">
      <alignment horizontal="justify" vertical="top" wrapText="1"/>
    </xf>
    <xf numFmtId="0" fontId="18" fillId="0" borderId="18" xfId="5" applyFont="1" applyBorder="1" applyAlignment="1">
      <alignment horizontal="justify" vertical="top" wrapText="1"/>
    </xf>
    <xf numFmtId="0" fontId="18" fillId="0" borderId="16" xfId="5" applyFont="1" applyBorder="1" applyAlignment="1">
      <alignment horizontal="justify" vertical="top" wrapText="1"/>
    </xf>
    <xf numFmtId="0" fontId="9" fillId="0" borderId="11" xfId="3" applyFont="1" applyBorder="1" applyAlignment="1">
      <alignment horizontal="center" vertical="center" wrapText="1"/>
    </xf>
    <xf numFmtId="0" fontId="9" fillId="0" borderId="12" xfId="3" applyFont="1" applyBorder="1" applyAlignment="1">
      <alignment horizontal="center" vertical="center" wrapText="1"/>
    </xf>
    <xf numFmtId="0" fontId="9" fillId="0" borderId="17" xfId="3" applyFont="1" applyBorder="1" applyAlignment="1">
      <alignment horizontal="center" vertical="center" wrapText="1"/>
    </xf>
    <xf numFmtId="0" fontId="9" fillId="0" borderId="11" xfId="3" applyFont="1" applyBorder="1" applyAlignment="1" applyProtection="1">
      <alignment horizontal="center" vertical="center" wrapText="1"/>
      <protection locked="0"/>
    </xf>
    <xf numFmtId="0" fontId="9" fillId="0" borderId="12" xfId="3" applyFont="1" applyBorder="1" applyAlignment="1" applyProtection="1">
      <alignment horizontal="center" vertical="center" wrapText="1"/>
      <protection locked="0"/>
    </xf>
    <xf numFmtId="0" fontId="9" fillId="0" borderId="17" xfId="3" applyFont="1" applyBorder="1" applyAlignment="1" applyProtection="1">
      <alignment horizontal="center" vertical="center" wrapText="1"/>
      <protection locked="0"/>
    </xf>
    <xf numFmtId="14" fontId="9" fillId="0" borderId="11" xfId="3" applyNumberFormat="1" applyFont="1" applyBorder="1" applyAlignment="1">
      <alignment horizontal="center" vertical="center" wrapText="1"/>
    </xf>
    <xf numFmtId="14" fontId="9" fillId="0" borderId="12" xfId="3" applyNumberFormat="1" applyFont="1" applyBorder="1" applyAlignment="1">
      <alignment horizontal="center" vertical="center" wrapText="1"/>
    </xf>
    <xf numFmtId="14" fontId="9" fillId="0" borderId="17" xfId="3" applyNumberFormat="1" applyFont="1" applyBorder="1" applyAlignment="1">
      <alignment horizontal="center" vertical="center" wrapText="1"/>
    </xf>
    <xf numFmtId="0" fontId="9" fillId="0" borderId="11" xfId="3" applyFont="1" applyBorder="1" applyAlignment="1">
      <alignment horizontal="center" vertical="center"/>
    </xf>
    <xf numFmtId="0" fontId="9" fillId="0" borderId="12" xfId="3" applyFont="1" applyBorder="1" applyAlignment="1">
      <alignment horizontal="center" vertical="center"/>
    </xf>
    <xf numFmtId="0" fontId="9" fillId="0" borderId="17" xfId="3" applyFont="1" applyBorder="1" applyAlignment="1">
      <alignment horizontal="center" vertical="center"/>
    </xf>
    <xf numFmtId="0" fontId="9" fillId="0" borderId="11" xfId="3" applyFont="1" applyBorder="1" applyAlignment="1">
      <alignment horizontal="center" wrapText="1"/>
    </xf>
    <xf numFmtId="0" fontId="9" fillId="0" borderId="12" xfId="3" applyFont="1" applyBorder="1" applyAlignment="1">
      <alignment horizontal="center" wrapText="1"/>
    </xf>
    <xf numFmtId="0" fontId="9" fillId="0" borderId="17" xfId="3" applyFont="1" applyBorder="1" applyAlignment="1">
      <alignment horizontal="center" wrapText="1"/>
    </xf>
    <xf numFmtId="0" fontId="8" fillId="0" borderId="11"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7" xfId="3" applyFont="1" applyBorder="1" applyAlignment="1">
      <alignment horizontal="center" vertical="center" wrapText="1"/>
    </xf>
    <xf numFmtId="0" fontId="9" fillId="0" borderId="11" xfId="3" applyFont="1" applyBorder="1" applyAlignment="1">
      <alignment horizontal="left" vertical="center" wrapText="1"/>
    </xf>
    <xf numFmtId="0" fontId="9" fillId="0" borderId="12" xfId="3" applyFont="1" applyBorder="1" applyAlignment="1">
      <alignment horizontal="left" vertical="center" wrapText="1"/>
    </xf>
    <xf numFmtId="0" fontId="9" fillId="0" borderId="17" xfId="3" applyFont="1" applyBorder="1" applyAlignment="1">
      <alignment horizontal="left" vertical="center" wrapText="1"/>
    </xf>
    <xf numFmtId="0" fontId="9" fillId="14" borderId="11" xfId="3" applyFont="1" applyFill="1" applyBorder="1" applyAlignment="1">
      <alignment horizontal="center" vertical="center"/>
    </xf>
    <xf numFmtId="0" fontId="9" fillId="14" borderId="12" xfId="3" applyFont="1" applyFill="1" applyBorder="1" applyAlignment="1">
      <alignment horizontal="center" vertical="center"/>
    </xf>
    <xf numFmtId="0" fontId="9" fillId="14" borderId="17" xfId="3" applyFont="1" applyFill="1" applyBorder="1" applyAlignment="1">
      <alignment horizontal="center" vertical="center"/>
    </xf>
    <xf numFmtId="0" fontId="9" fillId="0" borderId="11" xfId="3" applyFont="1" applyBorder="1" applyAlignment="1">
      <alignment horizontal="center"/>
    </xf>
    <xf numFmtId="0" fontId="9" fillId="0" borderId="12" xfId="3" applyFont="1" applyBorder="1" applyAlignment="1">
      <alignment horizontal="center"/>
    </xf>
    <xf numFmtId="0" fontId="9" fillId="0" borderId="17" xfId="3" applyFont="1" applyBorder="1" applyAlignment="1">
      <alignment horizontal="center"/>
    </xf>
    <xf numFmtId="0" fontId="11" fillId="0" borderId="3" xfId="3" applyFont="1" applyBorder="1" applyAlignment="1">
      <alignment horizontal="justify" vertical="center" wrapText="1"/>
    </xf>
    <xf numFmtId="14" fontId="11" fillId="0" borderId="3" xfId="3" applyNumberFormat="1" applyFont="1" applyBorder="1" applyAlignment="1">
      <alignment horizontal="center" vertical="center" wrapText="1"/>
    </xf>
    <xf numFmtId="0" fontId="11" fillId="0" borderId="3" xfId="3" applyFont="1" applyBorder="1" applyAlignment="1">
      <alignment horizontal="center" vertical="center" wrapText="1"/>
    </xf>
    <xf numFmtId="0" fontId="9" fillId="0" borderId="3" xfId="3" applyFont="1" applyBorder="1" applyAlignment="1">
      <alignment horizontal="center" vertical="center" wrapText="1"/>
    </xf>
    <xf numFmtId="0" fontId="11" fillId="0" borderId="11" xfId="3" applyFont="1" applyBorder="1" applyAlignment="1">
      <alignment horizontal="center" vertical="center" wrapText="1"/>
    </xf>
    <xf numFmtId="0" fontId="11" fillId="0" borderId="12" xfId="3" applyFont="1" applyBorder="1" applyAlignment="1">
      <alignment horizontal="center" vertical="center" wrapText="1"/>
    </xf>
    <xf numFmtId="0" fontId="11" fillId="0" borderId="17" xfId="3" applyFont="1" applyBorder="1" applyAlignment="1">
      <alignment horizontal="center" vertical="center" wrapText="1"/>
    </xf>
    <xf numFmtId="0" fontId="9" fillId="0" borderId="11" xfId="3" applyFont="1" applyBorder="1" applyAlignment="1">
      <alignment horizontal="justify" vertical="center" wrapText="1"/>
    </xf>
    <xf numFmtId="0" fontId="9" fillId="0" borderId="12" xfId="3" applyFont="1" applyBorder="1" applyAlignment="1">
      <alignment horizontal="justify" vertical="center" wrapText="1"/>
    </xf>
    <xf numFmtId="0" fontId="9" fillId="0" borderId="17" xfId="3" applyFont="1" applyBorder="1" applyAlignment="1">
      <alignment horizontal="justify" vertical="center" wrapText="1"/>
    </xf>
    <xf numFmtId="9" fontId="9" fillId="0" borderId="11" xfId="3" applyNumberFormat="1" applyFont="1" applyBorder="1" applyAlignment="1">
      <alignment horizontal="center" vertical="center" wrapText="1"/>
    </xf>
    <xf numFmtId="0" fontId="9" fillId="5" borderId="3" xfId="3" applyFont="1" applyFill="1" applyBorder="1" applyAlignment="1">
      <alignment horizontal="center" vertical="center" wrapText="1"/>
    </xf>
    <xf numFmtId="0" fontId="9" fillId="0" borderId="3" xfId="3" applyFont="1" applyBorder="1" applyAlignment="1">
      <alignment horizontal="left" vertical="center" wrapText="1" readingOrder="1"/>
    </xf>
    <xf numFmtId="0" fontId="11" fillId="0" borderId="11" xfId="3" applyFont="1" applyBorder="1" applyAlignment="1">
      <alignment horizontal="justify" vertical="center" wrapText="1"/>
    </xf>
    <xf numFmtId="0" fontId="11" fillId="0" borderId="12" xfId="3" applyFont="1" applyBorder="1" applyAlignment="1">
      <alignment horizontal="justify" vertical="center" wrapText="1"/>
    </xf>
    <xf numFmtId="14" fontId="11" fillId="0" borderId="11" xfId="3" applyNumberFormat="1" applyFont="1" applyBorder="1" applyAlignment="1">
      <alignment horizontal="center" vertical="center" wrapText="1"/>
    </xf>
    <xf numFmtId="14" fontId="11" fillId="0" borderId="12" xfId="3" applyNumberFormat="1" applyFont="1" applyBorder="1" applyAlignment="1">
      <alignment horizontal="center" vertical="center" wrapText="1"/>
    </xf>
    <xf numFmtId="0" fontId="9" fillId="5" borderId="11" xfId="3" applyFont="1" applyFill="1" applyBorder="1" applyAlignment="1">
      <alignment horizontal="center" vertical="center" wrapText="1"/>
    </xf>
    <xf numFmtId="0" fontId="9" fillId="5" borderId="12" xfId="3" applyFont="1" applyFill="1" applyBorder="1" applyAlignment="1">
      <alignment horizontal="center" vertical="center" wrapText="1"/>
    </xf>
    <xf numFmtId="0" fontId="9" fillId="5" borderId="17" xfId="3" applyFont="1" applyFill="1" applyBorder="1" applyAlignment="1">
      <alignment horizontal="center" vertical="center" wrapText="1"/>
    </xf>
    <xf numFmtId="0" fontId="9" fillId="0" borderId="11" xfId="3" applyFont="1" applyBorder="1" applyAlignment="1">
      <alignment horizontal="justify" vertical="center" wrapText="1" readingOrder="1"/>
    </xf>
    <xf numFmtId="0" fontId="9" fillId="0" borderId="12" xfId="3" applyFont="1" applyBorder="1" applyAlignment="1">
      <alignment horizontal="justify" vertical="center" wrapText="1" readingOrder="1"/>
    </xf>
    <xf numFmtId="0" fontId="9" fillId="0" borderId="17" xfId="3" applyFont="1" applyBorder="1" applyAlignment="1">
      <alignment horizontal="justify" vertical="center" wrapText="1" readingOrder="1"/>
    </xf>
    <xf numFmtId="0" fontId="9" fillId="0" borderId="3" xfId="3" applyFont="1" applyBorder="1" applyAlignment="1">
      <alignment horizontal="center" vertical="center"/>
    </xf>
    <xf numFmtId="9" fontId="9" fillId="0" borderId="3" xfId="1" applyFont="1" applyBorder="1" applyAlignment="1">
      <alignment horizontal="center" vertical="center" wrapText="1"/>
    </xf>
    <xf numFmtId="0" fontId="8" fillId="13" borderId="11" xfId="3" applyFont="1" applyFill="1" applyBorder="1" applyAlignment="1">
      <alignment horizontal="center" vertical="center" wrapText="1"/>
    </xf>
    <xf numFmtId="0" fontId="8" fillId="13" borderId="12" xfId="3" applyFont="1" applyFill="1" applyBorder="1" applyAlignment="1">
      <alignment horizontal="center" vertical="center" wrapText="1"/>
    </xf>
    <xf numFmtId="0" fontId="8" fillId="13" borderId="17" xfId="3" applyFont="1" applyFill="1" applyBorder="1" applyAlignment="1">
      <alignment horizontal="center" vertical="center" wrapText="1"/>
    </xf>
    <xf numFmtId="9" fontId="9" fillId="0" borderId="12" xfId="3" applyNumberFormat="1" applyFont="1" applyBorder="1" applyAlignment="1">
      <alignment horizontal="center" vertical="center" wrapText="1"/>
    </xf>
    <xf numFmtId="0" fontId="8" fillId="12" borderId="3" xfId="3" applyFont="1" applyFill="1" applyBorder="1" applyAlignment="1">
      <alignment horizontal="center" vertical="center" wrapText="1"/>
    </xf>
    <xf numFmtId="0" fontId="11" fillId="0" borderId="17" xfId="3" applyFont="1" applyBorder="1" applyAlignment="1">
      <alignment horizontal="justify" vertical="center" wrapText="1"/>
    </xf>
    <xf numFmtId="9" fontId="9" fillId="0" borderId="17" xfId="3" applyNumberFormat="1" applyFont="1" applyBorder="1" applyAlignment="1">
      <alignment horizontal="center" vertical="center" wrapText="1"/>
    </xf>
    <xf numFmtId="0" fontId="9" fillId="0" borderId="11" xfId="3" applyFont="1" applyBorder="1" applyAlignment="1">
      <alignment horizontal="left" vertical="center" wrapText="1" readingOrder="1"/>
    </xf>
    <xf numFmtId="0" fontId="9" fillId="0" borderId="12" xfId="3" applyFont="1" applyBorder="1" applyAlignment="1">
      <alignment horizontal="left" vertical="center" wrapText="1" readingOrder="1"/>
    </xf>
    <xf numFmtId="0" fontId="8" fillId="11" borderId="11" xfId="3" applyFont="1" applyFill="1" applyBorder="1" applyAlignment="1">
      <alignment horizontal="center" vertical="center" wrapText="1"/>
    </xf>
    <xf numFmtId="0" fontId="8" fillId="11" borderId="12" xfId="3" applyFont="1" applyFill="1" applyBorder="1" applyAlignment="1">
      <alignment horizontal="center" vertical="center" wrapText="1"/>
    </xf>
    <xf numFmtId="9" fontId="9" fillId="0" borderId="11" xfId="4" applyFont="1" applyBorder="1" applyAlignment="1">
      <alignment horizontal="center" vertical="center" wrapText="1"/>
    </xf>
    <xf numFmtId="9" fontId="9" fillId="0" borderId="12" xfId="4" applyFont="1" applyBorder="1" applyAlignment="1">
      <alignment horizontal="center" vertical="center" wrapText="1"/>
    </xf>
    <xf numFmtId="0" fontId="11" fillId="0" borderId="12" xfId="3" applyFont="1" applyBorder="1" applyAlignment="1">
      <alignment horizontal="justify" vertical="center"/>
    </xf>
    <xf numFmtId="14" fontId="11" fillId="0" borderId="17" xfId="3" applyNumberFormat="1" applyFont="1" applyBorder="1" applyAlignment="1">
      <alignment horizontal="center" vertical="center" wrapText="1"/>
    </xf>
    <xf numFmtId="0" fontId="8" fillId="10" borderId="3" xfId="3" applyFont="1" applyFill="1" applyBorder="1" applyAlignment="1">
      <alignment horizontal="center" vertical="center" wrapText="1"/>
    </xf>
    <xf numFmtId="0" fontId="9" fillId="0" borderId="11" xfId="3" applyFont="1" applyBorder="1" applyAlignment="1">
      <alignment horizontal="justify" wrapText="1"/>
    </xf>
    <xf numFmtId="0" fontId="9" fillId="0" borderId="17" xfId="3" applyFont="1" applyBorder="1" applyAlignment="1">
      <alignment horizontal="justify" wrapText="1"/>
    </xf>
    <xf numFmtId="0" fontId="8" fillId="9" borderId="3" xfId="3" applyFont="1" applyFill="1" applyBorder="1" applyAlignment="1">
      <alignment horizontal="center" vertical="center" wrapText="1"/>
    </xf>
    <xf numFmtId="9" fontId="9" fillId="0" borderId="17" xfId="4" applyFont="1" applyBorder="1" applyAlignment="1">
      <alignment horizontal="center" vertical="center" wrapText="1"/>
    </xf>
    <xf numFmtId="0" fontId="8" fillId="8" borderId="3" xfId="3" applyFont="1" applyFill="1" applyBorder="1" applyAlignment="1">
      <alignment horizontal="center" vertical="center" wrapText="1"/>
    </xf>
    <xf numFmtId="0" fontId="8" fillId="7" borderId="11" xfId="3" applyFont="1" applyFill="1" applyBorder="1" applyAlignment="1">
      <alignment horizontal="center" vertical="center" wrapText="1"/>
    </xf>
    <xf numFmtId="0" fontId="8" fillId="7" borderId="12" xfId="3" applyFont="1" applyFill="1" applyBorder="1" applyAlignment="1">
      <alignment horizontal="center" vertical="center" wrapText="1"/>
    </xf>
    <xf numFmtId="9" fontId="9" fillId="0" borderId="11" xfId="1" applyFont="1" applyBorder="1" applyAlignment="1">
      <alignment horizontal="center" vertical="center" wrapText="1"/>
    </xf>
    <xf numFmtId="9" fontId="9" fillId="0" borderId="12" xfId="1" applyFont="1" applyBorder="1" applyAlignment="1">
      <alignment horizontal="center" vertical="center" wrapText="1"/>
    </xf>
    <xf numFmtId="0" fontId="8" fillId="4" borderId="11" xfId="3" applyFont="1" applyFill="1" applyBorder="1" applyAlignment="1">
      <alignment horizontal="center" vertical="center" wrapText="1"/>
    </xf>
    <xf numFmtId="0" fontId="8" fillId="4" borderId="12" xfId="3" applyFont="1" applyFill="1" applyBorder="1" applyAlignment="1">
      <alignment horizontal="center" vertical="center" wrapText="1"/>
    </xf>
    <xf numFmtId="0" fontId="8" fillId="6" borderId="3" xfId="3"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4" borderId="3" xfId="3" applyFont="1" applyFill="1" applyBorder="1" applyAlignment="1">
      <alignment horizontal="center" vertical="center" wrapText="1"/>
    </xf>
    <xf numFmtId="0" fontId="8" fillId="3" borderId="15" xfId="3" applyFont="1" applyFill="1" applyBorder="1" applyAlignment="1">
      <alignment horizontal="center" vertical="center" wrapText="1"/>
    </xf>
    <xf numFmtId="0" fontId="8" fillId="3" borderId="16" xfId="3" applyFont="1" applyFill="1" applyBorder="1" applyAlignment="1">
      <alignment horizontal="center" vertical="center" wrapText="1"/>
    </xf>
    <xf numFmtId="0" fontId="8" fillId="3" borderId="13" xfId="3" applyFont="1" applyFill="1" applyBorder="1" applyAlignment="1">
      <alignment horizontal="center" vertical="center" wrapText="1"/>
    </xf>
    <xf numFmtId="0" fontId="8" fillId="3" borderId="8" xfId="3" applyFont="1" applyFill="1" applyBorder="1" applyAlignment="1">
      <alignment horizontal="center" vertical="center" wrapText="1"/>
    </xf>
    <xf numFmtId="0" fontId="8" fillId="3" borderId="14"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5" fillId="0" borderId="3" xfId="0" applyFont="1" applyBorder="1" applyAlignment="1">
      <alignment horizontal="center" vertical="center" wrapText="1"/>
    </xf>
    <xf numFmtId="0" fontId="6" fillId="0" borderId="3" xfId="0" applyFont="1" applyBorder="1" applyAlignment="1">
      <alignment horizontal="right" vertical="center" wrapText="1"/>
    </xf>
    <xf numFmtId="0" fontId="7" fillId="0" borderId="3" xfId="0" applyFont="1" applyBorder="1" applyAlignment="1">
      <alignment horizontal="right" vertical="center" wrapText="1"/>
    </xf>
    <xf numFmtId="0" fontId="8" fillId="0" borderId="3" xfId="0" applyFont="1" applyBorder="1" applyAlignment="1">
      <alignment horizontal="center" vertical="center" wrapText="1"/>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9" fillId="0" borderId="3" xfId="0" applyFont="1" applyBorder="1" applyAlignment="1">
      <alignment horizontal="center" vertical="center" wrapText="1"/>
    </xf>
    <xf numFmtId="0" fontId="8" fillId="3" borderId="3" xfId="3" applyFont="1" applyFill="1" applyBorder="1" applyAlignment="1">
      <alignment horizontal="center" vertical="center"/>
    </xf>
    <xf numFmtId="0" fontId="8" fillId="3" borderId="11" xfId="3" applyFont="1" applyFill="1" applyBorder="1" applyAlignment="1">
      <alignment horizontal="center" vertical="center" wrapText="1"/>
    </xf>
    <xf numFmtId="0" fontId="8" fillId="3" borderId="12" xfId="3" applyFont="1" applyFill="1" applyBorder="1" applyAlignment="1">
      <alignment horizontal="center" vertical="center" wrapText="1"/>
    </xf>
    <xf numFmtId="0" fontId="8" fillId="3" borderId="17" xfId="3" applyFont="1" applyFill="1" applyBorder="1" applyAlignment="1">
      <alignment horizontal="center" vertical="center" wrapText="1"/>
    </xf>
    <xf numFmtId="0" fontId="9" fillId="3" borderId="3" xfId="3" applyFont="1" applyFill="1" applyBorder="1" applyAlignment="1">
      <alignment vertical="center"/>
    </xf>
    <xf numFmtId="0" fontId="12" fillId="2" borderId="3"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9" xfId="3" applyFont="1" applyFill="1" applyBorder="1" applyAlignment="1">
      <alignment horizontal="center" vertical="center" wrapText="1"/>
    </xf>
    <xf numFmtId="0" fontId="9" fillId="3" borderId="3" xfId="3" applyFont="1" applyFill="1" applyBorder="1" applyAlignment="1">
      <alignment wrapText="1"/>
    </xf>
    <xf numFmtId="0" fontId="8" fillId="3" borderId="13" xfId="3" applyFont="1" applyFill="1" applyBorder="1" applyAlignment="1">
      <alignment horizontal="center" vertical="center"/>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8" fillId="3" borderId="14" xfId="3" applyFont="1" applyFill="1" applyBorder="1" applyAlignment="1">
      <alignment horizontal="center" vertical="center"/>
    </xf>
    <xf numFmtId="0" fontId="8" fillId="3" borderId="9" xfId="3" applyFont="1" applyFill="1" applyBorder="1" applyAlignment="1">
      <alignment horizontal="center" vertical="center"/>
    </xf>
    <xf numFmtId="0" fontId="8" fillId="3" borderId="10" xfId="3" applyFont="1" applyFill="1" applyBorder="1" applyAlignment="1">
      <alignment horizontal="center" vertical="center"/>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4" fillId="0" borderId="0" xfId="3" applyFont="1"/>
  </cellXfs>
  <cellStyles count="7">
    <cellStyle name="Normal" xfId="0" builtinId="0"/>
    <cellStyle name="Normal 2" xfId="5"/>
    <cellStyle name="Normal 2 2" xfId="3"/>
    <cellStyle name="Normal_Mapa de riesgo general (1)" xfId="2"/>
    <cellStyle name="Porcentaje" xfId="1" builtinId="5"/>
    <cellStyle name="Porcentaje 2" xfId="6"/>
    <cellStyle name="Porcentaje 4" xfId="4"/>
  </cellStyles>
  <dxfs count="250">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1F5F413F-4775-49F2-8F4D-B9605CE89460}"/>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1401536</xdr:colOff>
      <xdr:row>0</xdr:row>
      <xdr:rowOff>54429</xdr:rowOff>
    </xdr:from>
    <xdr:to>
      <xdr:col>2</xdr:col>
      <xdr:colOff>952501</xdr:colOff>
      <xdr:row>2</xdr:row>
      <xdr:rowOff>183092</xdr:rowOff>
    </xdr:to>
    <xdr:pic>
      <xdr:nvPicPr>
        <xdr:cNvPr id="2" name="2 Imagen">
          <a:extLst>
            <a:ext uri="{FF2B5EF4-FFF2-40B4-BE49-F238E27FC236}">
              <a16:creationId xmlns:a16="http://schemas.microsoft.com/office/drawing/2014/main" id="{09509283-EE49-450C-ABEE-284A577D30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1536" y="54429"/>
          <a:ext cx="1006929" cy="863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carmen.rubio\AppData\Local\Microsoft\Windows\INetCache\Content.Outlook\NTP19OHY\Mapa%20riesgo%20anticorrupcion%20DIGER%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RIESGOS CORRUPCIÓN 2019"/>
      <sheetName val="MAPA RIESGOS CORRUPCIÓN 2020"/>
      <sheetName val="VALORACIÓN IMPACTO PROBABIL"/>
      <sheetName val="VALORACION CONTROLES"/>
      <sheetName val="MATRIZ RIESGOS CORRUPCION"/>
      <sheetName val="VALORACIÓN IMPACTO PROBA CORRUP"/>
      <sheetName val="VALORAC CONTROLES CORRUP"/>
      <sheetName val="MAPA DE RIESGOS CORRUPCION"/>
      <sheetName val="lista elegible"/>
      <sheetName val="MATRIZ RIESGOS"/>
      <sheetName val="Hoja1"/>
      <sheetName val="Hoja2"/>
    </sheetNames>
    <sheetDataSet>
      <sheetData sheetId="0"/>
      <sheetData sheetId="1"/>
      <sheetData sheetId="2"/>
      <sheetData sheetId="3">
        <row r="9">
          <cell r="L9">
            <v>85</v>
          </cell>
        </row>
        <row r="13">
          <cell r="L13">
            <v>85</v>
          </cell>
        </row>
        <row r="22">
          <cell r="L22">
            <v>80</v>
          </cell>
          <cell r="O22">
            <v>0</v>
          </cell>
        </row>
        <row r="24">
          <cell r="L24">
            <v>80</v>
          </cell>
          <cell r="O24">
            <v>0</v>
          </cell>
        </row>
        <row r="65">
          <cell r="L65">
            <v>85</v>
          </cell>
          <cell r="O65">
            <v>1</v>
          </cell>
        </row>
        <row r="67">
          <cell r="L67">
            <v>100</v>
          </cell>
        </row>
        <row r="69">
          <cell r="L69">
            <v>85</v>
          </cell>
        </row>
        <row r="77">
          <cell r="L77">
            <v>100</v>
          </cell>
          <cell r="O77">
            <v>1</v>
          </cell>
        </row>
        <row r="92">
          <cell r="L92">
            <v>100</v>
          </cell>
          <cell r="O92">
            <v>2</v>
          </cell>
        </row>
        <row r="93">
          <cell r="O93">
            <v>0</v>
          </cell>
        </row>
        <row r="94">
          <cell r="L94">
            <v>100</v>
          </cell>
        </row>
        <row r="107">
          <cell r="L107">
            <v>100</v>
          </cell>
          <cell r="O107">
            <v>2</v>
          </cell>
        </row>
        <row r="122">
          <cell r="L122">
            <v>100</v>
          </cell>
          <cell r="O122">
            <v>2</v>
          </cell>
        </row>
        <row r="124">
          <cell r="L124">
            <v>100</v>
          </cell>
        </row>
        <row r="137">
          <cell r="L137">
            <v>95</v>
          </cell>
          <cell r="O137">
            <v>1</v>
          </cell>
        </row>
        <row r="152">
          <cell r="L152">
            <v>85</v>
          </cell>
          <cell r="O152">
            <v>1</v>
          </cell>
        </row>
        <row r="154">
          <cell r="L154">
            <v>85</v>
          </cell>
        </row>
        <row r="156">
          <cell r="L156">
            <v>100</v>
          </cell>
        </row>
        <row r="167">
          <cell r="L167">
            <v>100</v>
          </cell>
          <cell r="O167">
            <v>1</v>
          </cell>
        </row>
        <row r="169">
          <cell r="L169">
            <v>85</v>
          </cell>
        </row>
        <row r="171">
          <cell r="L171">
            <v>100</v>
          </cell>
        </row>
        <row r="182">
          <cell r="L182">
            <v>85</v>
          </cell>
          <cell r="O182">
            <v>1</v>
          </cell>
        </row>
        <row r="184">
          <cell r="L184">
            <v>85</v>
          </cell>
        </row>
        <row r="193">
          <cell r="L193">
            <v>100</v>
          </cell>
          <cell r="O193">
            <v>1</v>
          </cell>
        </row>
        <row r="195">
          <cell r="L195">
            <v>95</v>
          </cell>
        </row>
        <row r="197">
          <cell r="L197">
            <v>100</v>
          </cell>
        </row>
        <row r="208">
          <cell r="N208">
            <v>100</v>
          </cell>
          <cell r="O208">
            <v>1</v>
          </cell>
        </row>
        <row r="210">
          <cell r="N210">
            <v>50</v>
          </cell>
          <cell r="O210">
            <v>0</v>
          </cell>
        </row>
        <row r="212">
          <cell r="N212">
            <v>100</v>
          </cell>
          <cell r="O212">
            <v>0</v>
          </cell>
        </row>
        <row r="223">
          <cell r="L223">
            <v>100</v>
          </cell>
          <cell r="O223">
            <v>2</v>
          </cell>
        </row>
        <row r="225">
          <cell r="L225">
            <v>100</v>
          </cell>
        </row>
        <row r="238">
          <cell r="L238">
            <v>100</v>
          </cell>
          <cell r="O238">
            <v>2</v>
          </cell>
        </row>
        <row r="240">
          <cell r="L240">
            <v>100</v>
          </cell>
        </row>
        <row r="253">
          <cell r="L253">
            <v>100</v>
          </cell>
          <cell r="O253">
            <v>2</v>
          </cell>
        </row>
        <row r="255">
          <cell r="L255">
            <v>100</v>
          </cell>
        </row>
        <row r="257">
          <cell r="L257">
            <v>100</v>
          </cell>
        </row>
        <row r="259">
          <cell r="L259">
            <v>100</v>
          </cell>
        </row>
        <row r="268">
          <cell r="L268">
            <v>100</v>
          </cell>
          <cell r="O268">
            <v>2</v>
          </cell>
        </row>
        <row r="270">
          <cell r="L270">
            <v>100</v>
          </cell>
          <cell r="O270">
            <v>0</v>
          </cell>
        </row>
        <row r="272">
          <cell r="L272">
            <v>100</v>
          </cell>
          <cell r="O272">
            <v>0</v>
          </cell>
        </row>
        <row r="283">
          <cell r="L283">
            <v>100</v>
          </cell>
          <cell r="O283">
            <v>2</v>
          </cell>
        </row>
        <row r="298">
          <cell r="L298">
            <v>95</v>
          </cell>
          <cell r="O298">
            <v>1</v>
          </cell>
        </row>
        <row r="300">
          <cell r="L300">
            <v>100</v>
          </cell>
        </row>
        <row r="302">
          <cell r="L302">
            <v>100</v>
          </cell>
        </row>
        <row r="313">
          <cell r="L313">
            <v>95</v>
          </cell>
          <cell r="O313">
            <v>1</v>
          </cell>
        </row>
        <row r="315">
          <cell r="L315">
            <v>85</v>
          </cell>
        </row>
        <row r="328">
          <cell r="O328">
            <v>2</v>
          </cell>
        </row>
        <row r="330">
          <cell r="O330">
            <v>2</v>
          </cell>
        </row>
        <row r="332">
          <cell r="O332">
            <v>2</v>
          </cell>
          <cell r="P332">
            <v>2</v>
          </cell>
          <cell r="Q332">
            <v>0</v>
          </cell>
        </row>
        <row r="334">
          <cell r="L334">
            <v>30</v>
          </cell>
          <cell r="O334">
            <v>0</v>
          </cell>
        </row>
        <row r="336">
          <cell r="O336">
            <v>0</v>
          </cell>
          <cell r="P336">
            <v>4</v>
          </cell>
          <cell r="Q336">
            <v>2</v>
          </cell>
        </row>
        <row r="340">
          <cell r="O340" t="str">
            <v>Casillas a desplazar</v>
          </cell>
          <cell r="P340" t="str">
            <v>Riesgo Residual</v>
          </cell>
          <cell r="Q340">
            <v>0</v>
          </cell>
        </row>
        <row r="342">
          <cell r="L342">
            <v>0</v>
          </cell>
          <cell r="O342">
            <v>0</v>
          </cell>
        </row>
        <row r="344">
          <cell r="O344">
            <v>0</v>
          </cell>
          <cell r="P344">
            <v>0</v>
          </cell>
          <cell r="Q344">
            <v>0</v>
          </cell>
        </row>
        <row r="346">
          <cell r="L346">
            <v>0</v>
          </cell>
          <cell r="O346">
            <v>0</v>
          </cell>
        </row>
        <row r="348">
          <cell r="O348">
            <v>0</v>
          </cell>
          <cell r="P348">
            <v>0</v>
          </cell>
          <cell r="Q348">
            <v>0</v>
          </cell>
        </row>
        <row r="350">
          <cell r="L350">
            <v>0</v>
          </cell>
          <cell r="O350">
            <v>0</v>
          </cell>
        </row>
        <row r="568">
          <cell r="L568">
            <v>100</v>
          </cell>
          <cell r="O568">
            <v>2</v>
          </cell>
        </row>
        <row r="570">
          <cell r="L570">
            <v>100</v>
          </cell>
          <cell r="O570">
            <v>0</v>
          </cell>
        </row>
        <row r="572">
          <cell r="L572">
            <v>100</v>
          </cell>
          <cell r="O572">
            <v>0</v>
          </cell>
        </row>
        <row r="574">
          <cell r="L574">
            <v>100</v>
          </cell>
          <cell r="O574">
            <v>0</v>
          </cell>
        </row>
        <row r="583">
          <cell r="L583">
            <v>35</v>
          </cell>
          <cell r="O583">
            <v>0</v>
          </cell>
        </row>
        <row r="585">
          <cell r="L585">
            <v>55</v>
          </cell>
          <cell r="O585">
            <v>1</v>
          </cell>
        </row>
        <row r="587">
          <cell r="L587">
            <v>70</v>
          </cell>
          <cell r="O587">
            <v>1</v>
          </cell>
        </row>
        <row r="589">
          <cell r="L589">
            <v>100</v>
          </cell>
          <cell r="O589">
            <v>2</v>
          </cell>
        </row>
        <row r="591">
          <cell r="P591">
            <v>2</v>
          </cell>
          <cell r="Q591">
            <v>3</v>
          </cell>
        </row>
        <row r="598">
          <cell r="L598">
            <v>35</v>
          </cell>
          <cell r="O598">
            <v>0</v>
          </cell>
        </row>
        <row r="600">
          <cell r="L600">
            <v>55</v>
          </cell>
          <cell r="O600">
            <v>1</v>
          </cell>
        </row>
        <row r="602">
          <cell r="L602">
            <v>70</v>
          </cell>
          <cell r="O602">
            <v>1</v>
          </cell>
        </row>
        <row r="604">
          <cell r="L604">
            <v>100</v>
          </cell>
          <cell r="O604">
            <v>2</v>
          </cell>
        </row>
        <row r="606">
          <cell r="P606">
            <v>2</v>
          </cell>
          <cell r="Q606">
            <v>3</v>
          </cell>
        </row>
        <row r="613">
          <cell r="L613">
            <v>35</v>
          </cell>
          <cell r="O613">
            <v>0</v>
          </cell>
        </row>
        <row r="615">
          <cell r="L615">
            <v>55</v>
          </cell>
          <cell r="O615">
            <v>1</v>
          </cell>
        </row>
        <row r="617">
          <cell r="L617">
            <v>70</v>
          </cell>
          <cell r="O617">
            <v>1</v>
          </cell>
        </row>
        <row r="619">
          <cell r="L619">
            <v>100</v>
          </cell>
          <cell r="O619">
            <v>2</v>
          </cell>
        </row>
        <row r="621">
          <cell r="P621">
            <v>2</v>
          </cell>
          <cell r="Q621">
            <v>3</v>
          </cell>
        </row>
        <row r="627">
          <cell r="L627">
            <v>0</v>
          </cell>
        </row>
        <row r="628">
          <cell r="L628">
            <v>35</v>
          </cell>
          <cell r="O628">
            <v>0</v>
          </cell>
        </row>
        <row r="630">
          <cell r="L630">
            <v>55</v>
          </cell>
          <cell r="O630">
            <v>1</v>
          </cell>
        </row>
        <row r="631">
          <cell r="L631">
            <v>0</v>
          </cell>
        </row>
        <row r="632">
          <cell r="L632">
            <v>70</v>
          </cell>
          <cell r="O632">
            <v>1</v>
          </cell>
        </row>
        <row r="634">
          <cell r="L634">
            <v>100</v>
          </cell>
          <cell r="O634">
            <v>2</v>
          </cell>
        </row>
        <row r="636">
          <cell r="P636">
            <v>2</v>
          </cell>
          <cell r="Q636">
            <v>3</v>
          </cell>
        </row>
        <row r="643">
          <cell r="L643">
            <v>35</v>
          </cell>
          <cell r="O643">
            <v>0</v>
          </cell>
        </row>
        <row r="645">
          <cell r="L645">
            <v>55</v>
          </cell>
          <cell r="O645">
            <v>1</v>
          </cell>
        </row>
        <row r="647">
          <cell r="L647">
            <v>70</v>
          </cell>
          <cell r="O647">
            <v>1</v>
          </cell>
        </row>
        <row r="649">
          <cell r="L649">
            <v>100</v>
          </cell>
          <cell r="O649">
            <v>2</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6"/>
  <sheetViews>
    <sheetView showGridLines="0" zoomScale="110" zoomScaleNormal="110" workbookViewId="0">
      <selection activeCell="B9" sqref="B9:H9"/>
    </sheetView>
  </sheetViews>
  <sheetFormatPr baseColWidth="10" defaultColWidth="9.140625" defaultRowHeight="15" x14ac:dyDescent="0.25"/>
  <cols>
    <col min="1" max="1" width="11.7109375" style="21" customWidth="1"/>
    <col min="2" max="2" width="4.5703125" style="21" bestFit="1" customWidth="1"/>
    <col min="3" max="3" width="43.28515625" style="21" customWidth="1"/>
    <col min="4" max="4" width="4.7109375" style="21" bestFit="1" customWidth="1"/>
    <col min="5" max="5" width="13.28515625" style="21" customWidth="1"/>
    <col min="6" max="6" width="9.5703125" style="21" customWidth="1"/>
    <col min="7" max="7" width="4.5703125" style="21" bestFit="1" customWidth="1"/>
    <col min="8" max="8" width="43.28515625" style="21" customWidth="1"/>
    <col min="9" max="256" width="9.140625" style="21"/>
    <col min="257" max="257" width="11.7109375" style="21" customWidth="1"/>
    <col min="258" max="258" width="4.5703125" style="21" bestFit="1" customWidth="1"/>
    <col min="259" max="259" width="43.28515625" style="21" customWidth="1"/>
    <col min="260" max="260" width="4.7109375" style="21" bestFit="1" customWidth="1"/>
    <col min="261" max="261" width="13.28515625" style="21" customWidth="1"/>
    <col min="262" max="262" width="9.5703125" style="21" customWidth="1"/>
    <col min="263" max="263" width="4.5703125" style="21" bestFit="1" customWidth="1"/>
    <col min="264" max="264" width="43.28515625" style="21" customWidth="1"/>
    <col min="265" max="512" width="9.140625" style="21"/>
    <col min="513" max="513" width="11.7109375" style="21" customWidth="1"/>
    <col min="514" max="514" width="4.5703125" style="21" bestFit="1" customWidth="1"/>
    <col min="515" max="515" width="43.28515625" style="21" customWidth="1"/>
    <col min="516" max="516" width="4.7109375" style="21" bestFit="1" customWidth="1"/>
    <col min="517" max="517" width="13.28515625" style="21" customWidth="1"/>
    <col min="518" max="518" width="9.5703125" style="21" customWidth="1"/>
    <col min="519" max="519" width="4.5703125" style="21" bestFit="1" customWidth="1"/>
    <col min="520" max="520" width="43.28515625" style="21" customWidth="1"/>
    <col min="521" max="768" width="9.140625" style="21"/>
    <col min="769" max="769" width="11.7109375" style="21" customWidth="1"/>
    <col min="770" max="770" width="4.5703125" style="21" bestFit="1" customWidth="1"/>
    <col min="771" max="771" width="43.28515625" style="21" customWidth="1"/>
    <col min="772" max="772" width="4.7109375" style="21" bestFit="1" customWidth="1"/>
    <col min="773" max="773" width="13.28515625" style="21" customWidth="1"/>
    <col min="774" max="774" width="9.5703125" style="21" customWidth="1"/>
    <col min="775" max="775" width="4.5703125" style="21" bestFit="1" customWidth="1"/>
    <col min="776" max="776" width="43.28515625" style="21" customWidth="1"/>
    <col min="777" max="1024" width="9.140625" style="21"/>
    <col min="1025" max="1025" width="11.7109375" style="21" customWidth="1"/>
    <col min="1026" max="1026" width="4.5703125" style="21" bestFit="1" customWidth="1"/>
    <col min="1027" max="1027" width="43.28515625" style="21" customWidth="1"/>
    <col min="1028" max="1028" width="4.7109375" style="21" bestFit="1" customWidth="1"/>
    <col min="1029" max="1029" width="13.28515625" style="21" customWidth="1"/>
    <col min="1030" max="1030" width="9.5703125" style="21" customWidth="1"/>
    <col min="1031" max="1031" width="4.5703125" style="21" bestFit="1" customWidth="1"/>
    <col min="1032" max="1032" width="43.28515625" style="21" customWidth="1"/>
    <col min="1033" max="1280" width="9.140625" style="21"/>
    <col min="1281" max="1281" width="11.7109375" style="21" customWidth="1"/>
    <col min="1282" max="1282" width="4.5703125" style="21" bestFit="1" customWidth="1"/>
    <col min="1283" max="1283" width="43.28515625" style="21" customWidth="1"/>
    <col min="1284" max="1284" width="4.7109375" style="21" bestFit="1" customWidth="1"/>
    <col min="1285" max="1285" width="13.28515625" style="21" customWidth="1"/>
    <col min="1286" max="1286" width="9.5703125" style="21" customWidth="1"/>
    <col min="1287" max="1287" width="4.5703125" style="21" bestFit="1" customWidth="1"/>
    <col min="1288" max="1288" width="43.28515625" style="21" customWidth="1"/>
    <col min="1289" max="1536" width="9.140625" style="21"/>
    <col min="1537" max="1537" width="11.7109375" style="21" customWidth="1"/>
    <col min="1538" max="1538" width="4.5703125" style="21" bestFit="1" customWidth="1"/>
    <col min="1539" max="1539" width="43.28515625" style="21" customWidth="1"/>
    <col min="1540" max="1540" width="4.7109375" style="21" bestFit="1" customWidth="1"/>
    <col min="1541" max="1541" width="13.28515625" style="21" customWidth="1"/>
    <col min="1542" max="1542" width="9.5703125" style="21" customWidth="1"/>
    <col min="1543" max="1543" width="4.5703125" style="21" bestFit="1" customWidth="1"/>
    <col min="1544" max="1544" width="43.28515625" style="21" customWidth="1"/>
    <col min="1545" max="1792" width="9.140625" style="21"/>
    <col min="1793" max="1793" width="11.7109375" style="21" customWidth="1"/>
    <col min="1794" max="1794" width="4.5703125" style="21" bestFit="1" customWidth="1"/>
    <col min="1795" max="1795" width="43.28515625" style="21" customWidth="1"/>
    <col min="1796" max="1796" width="4.7109375" style="21" bestFit="1" customWidth="1"/>
    <col min="1797" max="1797" width="13.28515625" style="21" customWidth="1"/>
    <col min="1798" max="1798" width="9.5703125" style="21" customWidth="1"/>
    <col min="1799" max="1799" width="4.5703125" style="21" bestFit="1" customWidth="1"/>
    <col min="1800" max="1800" width="43.28515625" style="21" customWidth="1"/>
    <col min="1801" max="2048" width="9.140625" style="21"/>
    <col min="2049" max="2049" width="11.7109375" style="21" customWidth="1"/>
    <col min="2050" max="2050" width="4.5703125" style="21" bestFit="1" customWidth="1"/>
    <col min="2051" max="2051" width="43.28515625" style="21" customWidth="1"/>
    <col min="2052" max="2052" width="4.7109375" style="21" bestFit="1" customWidth="1"/>
    <col min="2053" max="2053" width="13.28515625" style="21" customWidth="1"/>
    <col min="2054" max="2054" width="9.5703125" style="21" customWidth="1"/>
    <col min="2055" max="2055" width="4.5703125" style="21" bestFit="1" customWidth="1"/>
    <col min="2056" max="2056" width="43.28515625" style="21" customWidth="1"/>
    <col min="2057" max="2304" width="9.140625" style="21"/>
    <col min="2305" max="2305" width="11.7109375" style="21" customWidth="1"/>
    <col min="2306" max="2306" width="4.5703125" style="21" bestFit="1" customWidth="1"/>
    <col min="2307" max="2307" width="43.28515625" style="21" customWidth="1"/>
    <col min="2308" max="2308" width="4.7109375" style="21" bestFit="1" customWidth="1"/>
    <col min="2309" max="2309" width="13.28515625" style="21" customWidth="1"/>
    <col min="2310" max="2310" width="9.5703125" style="21" customWidth="1"/>
    <col min="2311" max="2311" width="4.5703125" style="21" bestFit="1" customWidth="1"/>
    <col min="2312" max="2312" width="43.28515625" style="21" customWidth="1"/>
    <col min="2313" max="2560" width="9.140625" style="21"/>
    <col min="2561" max="2561" width="11.7109375" style="21" customWidth="1"/>
    <col min="2562" max="2562" width="4.5703125" style="21" bestFit="1" customWidth="1"/>
    <col min="2563" max="2563" width="43.28515625" style="21" customWidth="1"/>
    <col min="2564" max="2564" width="4.7109375" style="21" bestFit="1" customWidth="1"/>
    <col min="2565" max="2565" width="13.28515625" style="21" customWidth="1"/>
    <col min="2566" max="2566" width="9.5703125" style="21" customWidth="1"/>
    <col min="2567" max="2567" width="4.5703125" style="21" bestFit="1" customWidth="1"/>
    <col min="2568" max="2568" width="43.28515625" style="21" customWidth="1"/>
    <col min="2569" max="2816" width="9.140625" style="21"/>
    <col min="2817" max="2817" width="11.7109375" style="21" customWidth="1"/>
    <col min="2818" max="2818" width="4.5703125" style="21" bestFit="1" customWidth="1"/>
    <col min="2819" max="2819" width="43.28515625" style="21" customWidth="1"/>
    <col min="2820" max="2820" width="4.7109375" style="21" bestFit="1" customWidth="1"/>
    <col min="2821" max="2821" width="13.28515625" style="21" customWidth="1"/>
    <col min="2822" max="2822" width="9.5703125" style="21" customWidth="1"/>
    <col min="2823" max="2823" width="4.5703125" style="21" bestFit="1" customWidth="1"/>
    <col min="2824" max="2824" width="43.28515625" style="21" customWidth="1"/>
    <col min="2825" max="3072" width="9.140625" style="21"/>
    <col min="3073" max="3073" width="11.7109375" style="21" customWidth="1"/>
    <col min="3074" max="3074" width="4.5703125" style="21" bestFit="1" customWidth="1"/>
    <col min="3075" max="3075" width="43.28515625" style="21" customWidth="1"/>
    <col min="3076" max="3076" width="4.7109375" style="21" bestFit="1" customWidth="1"/>
    <col min="3077" max="3077" width="13.28515625" style="21" customWidth="1"/>
    <col min="3078" max="3078" width="9.5703125" style="21" customWidth="1"/>
    <col min="3079" max="3079" width="4.5703125" style="21" bestFit="1" customWidth="1"/>
    <col min="3080" max="3080" width="43.28515625" style="21" customWidth="1"/>
    <col min="3081" max="3328" width="9.140625" style="21"/>
    <col min="3329" max="3329" width="11.7109375" style="21" customWidth="1"/>
    <col min="3330" max="3330" width="4.5703125" style="21" bestFit="1" customWidth="1"/>
    <col min="3331" max="3331" width="43.28515625" style="21" customWidth="1"/>
    <col min="3332" max="3332" width="4.7109375" style="21" bestFit="1" customWidth="1"/>
    <col min="3333" max="3333" width="13.28515625" style="21" customWidth="1"/>
    <col min="3334" max="3334" width="9.5703125" style="21" customWidth="1"/>
    <col min="3335" max="3335" width="4.5703125" style="21" bestFit="1" customWidth="1"/>
    <col min="3336" max="3336" width="43.28515625" style="21" customWidth="1"/>
    <col min="3337" max="3584" width="9.140625" style="21"/>
    <col min="3585" max="3585" width="11.7109375" style="21" customWidth="1"/>
    <col min="3586" max="3586" width="4.5703125" style="21" bestFit="1" customWidth="1"/>
    <col min="3587" max="3587" width="43.28515625" style="21" customWidth="1"/>
    <col min="3588" max="3588" width="4.7109375" style="21" bestFit="1" customWidth="1"/>
    <col min="3589" max="3589" width="13.28515625" style="21" customWidth="1"/>
    <col min="3590" max="3590" width="9.5703125" style="21" customWidth="1"/>
    <col min="3591" max="3591" width="4.5703125" style="21" bestFit="1" customWidth="1"/>
    <col min="3592" max="3592" width="43.28515625" style="21" customWidth="1"/>
    <col min="3593" max="3840" width="9.140625" style="21"/>
    <col min="3841" max="3841" width="11.7109375" style="21" customWidth="1"/>
    <col min="3842" max="3842" width="4.5703125" style="21" bestFit="1" customWidth="1"/>
    <col min="3843" max="3843" width="43.28515625" style="21" customWidth="1"/>
    <col min="3844" max="3844" width="4.7109375" style="21" bestFit="1" customWidth="1"/>
    <col min="3845" max="3845" width="13.28515625" style="21" customWidth="1"/>
    <col min="3846" max="3846" width="9.5703125" style="21" customWidth="1"/>
    <col min="3847" max="3847" width="4.5703125" style="21" bestFit="1" customWidth="1"/>
    <col min="3848" max="3848" width="43.28515625" style="21" customWidth="1"/>
    <col min="3849" max="4096" width="9.140625" style="21"/>
    <col min="4097" max="4097" width="11.7109375" style="21" customWidth="1"/>
    <col min="4098" max="4098" width="4.5703125" style="21" bestFit="1" customWidth="1"/>
    <col min="4099" max="4099" width="43.28515625" style="21" customWidth="1"/>
    <col min="4100" max="4100" width="4.7109375" style="21" bestFit="1" customWidth="1"/>
    <col min="4101" max="4101" width="13.28515625" style="21" customWidth="1"/>
    <col min="4102" max="4102" width="9.5703125" style="21" customWidth="1"/>
    <col min="4103" max="4103" width="4.5703125" style="21" bestFit="1" customWidth="1"/>
    <col min="4104" max="4104" width="43.28515625" style="21" customWidth="1"/>
    <col min="4105" max="4352" width="9.140625" style="21"/>
    <col min="4353" max="4353" width="11.7109375" style="21" customWidth="1"/>
    <col min="4354" max="4354" width="4.5703125" style="21" bestFit="1" customWidth="1"/>
    <col min="4355" max="4355" width="43.28515625" style="21" customWidth="1"/>
    <col min="4356" max="4356" width="4.7109375" style="21" bestFit="1" customWidth="1"/>
    <col min="4357" max="4357" width="13.28515625" style="21" customWidth="1"/>
    <col min="4358" max="4358" width="9.5703125" style="21" customWidth="1"/>
    <col min="4359" max="4359" width="4.5703125" style="21" bestFit="1" customWidth="1"/>
    <col min="4360" max="4360" width="43.28515625" style="21" customWidth="1"/>
    <col min="4361" max="4608" width="9.140625" style="21"/>
    <col min="4609" max="4609" width="11.7109375" style="21" customWidth="1"/>
    <col min="4610" max="4610" width="4.5703125" style="21" bestFit="1" customWidth="1"/>
    <col min="4611" max="4611" width="43.28515625" style="21" customWidth="1"/>
    <col min="4612" max="4612" width="4.7109375" style="21" bestFit="1" customWidth="1"/>
    <col min="4613" max="4613" width="13.28515625" style="21" customWidth="1"/>
    <col min="4614" max="4614" width="9.5703125" style="21" customWidth="1"/>
    <col min="4615" max="4615" width="4.5703125" style="21" bestFit="1" customWidth="1"/>
    <col min="4616" max="4616" width="43.28515625" style="21" customWidth="1"/>
    <col min="4617" max="4864" width="9.140625" style="21"/>
    <col min="4865" max="4865" width="11.7109375" style="21" customWidth="1"/>
    <col min="4866" max="4866" width="4.5703125" style="21" bestFit="1" customWidth="1"/>
    <col min="4867" max="4867" width="43.28515625" style="21" customWidth="1"/>
    <col min="4868" max="4868" width="4.7109375" style="21" bestFit="1" customWidth="1"/>
    <col min="4869" max="4869" width="13.28515625" style="21" customWidth="1"/>
    <col min="4870" max="4870" width="9.5703125" style="21" customWidth="1"/>
    <col min="4871" max="4871" width="4.5703125" style="21" bestFit="1" customWidth="1"/>
    <col min="4872" max="4872" width="43.28515625" style="21" customWidth="1"/>
    <col min="4873" max="5120" width="9.140625" style="21"/>
    <col min="5121" max="5121" width="11.7109375" style="21" customWidth="1"/>
    <col min="5122" max="5122" width="4.5703125" style="21" bestFit="1" customWidth="1"/>
    <col min="5123" max="5123" width="43.28515625" style="21" customWidth="1"/>
    <col min="5124" max="5124" width="4.7109375" style="21" bestFit="1" customWidth="1"/>
    <col min="5125" max="5125" width="13.28515625" style="21" customWidth="1"/>
    <col min="5126" max="5126" width="9.5703125" style="21" customWidth="1"/>
    <col min="5127" max="5127" width="4.5703125" style="21" bestFit="1" customWidth="1"/>
    <col min="5128" max="5128" width="43.28515625" style="21" customWidth="1"/>
    <col min="5129" max="5376" width="9.140625" style="21"/>
    <col min="5377" max="5377" width="11.7109375" style="21" customWidth="1"/>
    <col min="5378" max="5378" width="4.5703125" style="21" bestFit="1" customWidth="1"/>
    <col min="5379" max="5379" width="43.28515625" style="21" customWidth="1"/>
    <col min="5380" max="5380" width="4.7109375" style="21" bestFit="1" customWidth="1"/>
    <col min="5381" max="5381" width="13.28515625" style="21" customWidth="1"/>
    <col min="5382" max="5382" width="9.5703125" style="21" customWidth="1"/>
    <col min="5383" max="5383" width="4.5703125" style="21" bestFit="1" customWidth="1"/>
    <col min="5384" max="5384" width="43.28515625" style="21" customWidth="1"/>
    <col min="5385" max="5632" width="9.140625" style="21"/>
    <col min="5633" max="5633" width="11.7109375" style="21" customWidth="1"/>
    <col min="5634" max="5634" width="4.5703125" style="21" bestFit="1" customWidth="1"/>
    <col min="5635" max="5635" width="43.28515625" style="21" customWidth="1"/>
    <col min="5636" max="5636" width="4.7109375" style="21" bestFit="1" customWidth="1"/>
    <col min="5637" max="5637" width="13.28515625" style="21" customWidth="1"/>
    <col min="5638" max="5638" width="9.5703125" style="21" customWidth="1"/>
    <col min="5639" max="5639" width="4.5703125" style="21" bestFit="1" customWidth="1"/>
    <col min="5640" max="5640" width="43.28515625" style="21" customWidth="1"/>
    <col min="5641" max="5888" width="9.140625" style="21"/>
    <col min="5889" max="5889" width="11.7109375" style="21" customWidth="1"/>
    <col min="5890" max="5890" width="4.5703125" style="21" bestFit="1" customWidth="1"/>
    <col min="5891" max="5891" width="43.28515625" style="21" customWidth="1"/>
    <col min="5892" max="5892" width="4.7109375" style="21" bestFit="1" customWidth="1"/>
    <col min="5893" max="5893" width="13.28515625" style="21" customWidth="1"/>
    <col min="5894" max="5894" width="9.5703125" style="21" customWidth="1"/>
    <col min="5895" max="5895" width="4.5703125" style="21" bestFit="1" customWidth="1"/>
    <col min="5896" max="5896" width="43.28515625" style="21" customWidth="1"/>
    <col min="5897" max="6144" width="9.140625" style="21"/>
    <col min="6145" max="6145" width="11.7109375" style="21" customWidth="1"/>
    <col min="6146" max="6146" width="4.5703125" style="21" bestFit="1" customWidth="1"/>
    <col min="6147" max="6147" width="43.28515625" style="21" customWidth="1"/>
    <col min="6148" max="6148" width="4.7109375" style="21" bestFit="1" customWidth="1"/>
    <col min="6149" max="6149" width="13.28515625" style="21" customWidth="1"/>
    <col min="6150" max="6150" width="9.5703125" style="21" customWidth="1"/>
    <col min="6151" max="6151" width="4.5703125" style="21" bestFit="1" customWidth="1"/>
    <col min="6152" max="6152" width="43.28515625" style="21" customWidth="1"/>
    <col min="6153" max="6400" width="9.140625" style="21"/>
    <col min="6401" max="6401" width="11.7109375" style="21" customWidth="1"/>
    <col min="6402" max="6402" width="4.5703125" style="21" bestFit="1" customWidth="1"/>
    <col min="6403" max="6403" width="43.28515625" style="21" customWidth="1"/>
    <col min="6404" max="6404" width="4.7109375" style="21" bestFit="1" customWidth="1"/>
    <col min="6405" max="6405" width="13.28515625" style="21" customWidth="1"/>
    <col min="6406" max="6406" width="9.5703125" style="21" customWidth="1"/>
    <col min="6407" max="6407" width="4.5703125" style="21" bestFit="1" customWidth="1"/>
    <col min="6408" max="6408" width="43.28515625" style="21" customWidth="1"/>
    <col min="6409" max="6656" width="9.140625" style="21"/>
    <col min="6657" max="6657" width="11.7109375" style="21" customWidth="1"/>
    <col min="6658" max="6658" width="4.5703125" style="21" bestFit="1" customWidth="1"/>
    <col min="6659" max="6659" width="43.28515625" style="21" customWidth="1"/>
    <col min="6660" max="6660" width="4.7109375" style="21" bestFit="1" customWidth="1"/>
    <col min="6661" max="6661" width="13.28515625" style="21" customWidth="1"/>
    <col min="6662" max="6662" width="9.5703125" style="21" customWidth="1"/>
    <col min="6663" max="6663" width="4.5703125" style="21" bestFit="1" customWidth="1"/>
    <col min="6664" max="6664" width="43.28515625" style="21" customWidth="1"/>
    <col min="6665" max="6912" width="9.140625" style="21"/>
    <col min="6913" max="6913" width="11.7109375" style="21" customWidth="1"/>
    <col min="6914" max="6914" width="4.5703125" style="21" bestFit="1" customWidth="1"/>
    <col min="6915" max="6915" width="43.28515625" style="21" customWidth="1"/>
    <col min="6916" max="6916" width="4.7109375" style="21" bestFit="1" customWidth="1"/>
    <col min="6917" max="6917" width="13.28515625" style="21" customWidth="1"/>
    <col min="6918" max="6918" width="9.5703125" style="21" customWidth="1"/>
    <col min="6919" max="6919" width="4.5703125" style="21" bestFit="1" customWidth="1"/>
    <col min="6920" max="6920" width="43.28515625" style="21" customWidth="1"/>
    <col min="6921" max="7168" width="9.140625" style="21"/>
    <col min="7169" max="7169" width="11.7109375" style="21" customWidth="1"/>
    <col min="7170" max="7170" width="4.5703125" style="21" bestFit="1" customWidth="1"/>
    <col min="7171" max="7171" width="43.28515625" style="21" customWidth="1"/>
    <col min="7172" max="7172" width="4.7109375" style="21" bestFit="1" customWidth="1"/>
    <col min="7173" max="7173" width="13.28515625" style="21" customWidth="1"/>
    <col min="7174" max="7174" width="9.5703125" style="21" customWidth="1"/>
    <col min="7175" max="7175" width="4.5703125" style="21" bestFit="1" customWidth="1"/>
    <col min="7176" max="7176" width="43.28515625" style="21" customWidth="1"/>
    <col min="7177" max="7424" width="9.140625" style="21"/>
    <col min="7425" max="7425" width="11.7109375" style="21" customWidth="1"/>
    <col min="7426" max="7426" width="4.5703125" style="21" bestFit="1" customWidth="1"/>
    <col min="7427" max="7427" width="43.28515625" style="21" customWidth="1"/>
    <col min="7428" max="7428" width="4.7109375" style="21" bestFit="1" customWidth="1"/>
    <col min="7429" max="7429" width="13.28515625" style="21" customWidth="1"/>
    <col min="7430" max="7430" width="9.5703125" style="21" customWidth="1"/>
    <col min="7431" max="7431" width="4.5703125" style="21" bestFit="1" customWidth="1"/>
    <col min="7432" max="7432" width="43.28515625" style="21" customWidth="1"/>
    <col min="7433" max="7680" width="9.140625" style="21"/>
    <col min="7681" max="7681" width="11.7109375" style="21" customWidth="1"/>
    <col min="7682" max="7682" width="4.5703125" style="21" bestFit="1" customWidth="1"/>
    <col min="7683" max="7683" width="43.28515625" style="21" customWidth="1"/>
    <col min="7684" max="7684" width="4.7109375" style="21" bestFit="1" customWidth="1"/>
    <col min="7685" max="7685" width="13.28515625" style="21" customWidth="1"/>
    <col min="7686" max="7686" width="9.5703125" style="21" customWidth="1"/>
    <col min="7687" max="7687" width="4.5703125" style="21" bestFit="1" customWidth="1"/>
    <col min="7688" max="7688" width="43.28515625" style="21" customWidth="1"/>
    <col min="7689" max="7936" width="9.140625" style="21"/>
    <col min="7937" max="7937" width="11.7109375" style="21" customWidth="1"/>
    <col min="7938" max="7938" width="4.5703125" style="21" bestFit="1" customWidth="1"/>
    <col min="7939" max="7939" width="43.28515625" style="21" customWidth="1"/>
    <col min="7940" max="7940" width="4.7109375" style="21" bestFit="1" customWidth="1"/>
    <col min="7941" max="7941" width="13.28515625" style="21" customWidth="1"/>
    <col min="7942" max="7942" width="9.5703125" style="21" customWidth="1"/>
    <col min="7943" max="7943" width="4.5703125" style="21" bestFit="1" customWidth="1"/>
    <col min="7944" max="7944" width="43.28515625" style="21" customWidth="1"/>
    <col min="7945" max="8192" width="9.140625" style="21"/>
    <col min="8193" max="8193" width="11.7109375" style="21" customWidth="1"/>
    <col min="8194" max="8194" width="4.5703125" style="21" bestFit="1" customWidth="1"/>
    <col min="8195" max="8195" width="43.28515625" style="21" customWidth="1"/>
    <col min="8196" max="8196" width="4.7109375" style="21" bestFit="1" customWidth="1"/>
    <col min="8197" max="8197" width="13.28515625" style="21" customWidth="1"/>
    <col min="8198" max="8198" width="9.5703125" style="21" customWidth="1"/>
    <col min="8199" max="8199" width="4.5703125" style="21" bestFit="1" customWidth="1"/>
    <col min="8200" max="8200" width="43.28515625" style="21" customWidth="1"/>
    <col min="8201" max="8448" width="9.140625" style="21"/>
    <col min="8449" max="8449" width="11.7109375" style="21" customWidth="1"/>
    <col min="8450" max="8450" width="4.5703125" style="21" bestFit="1" customWidth="1"/>
    <col min="8451" max="8451" width="43.28515625" style="21" customWidth="1"/>
    <col min="8452" max="8452" width="4.7109375" style="21" bestFit="1" customWidth="1"/>
    <col min="8453" max="8453" width="13.28515625" style="21" customWidth="1"/>
    <col min="8454" max="8454" width="9.5703125" style="21" customWidth="1"/>
    <col min="8455" max="8455" width="4.5703125" style="21" bestFit="1" customWidth="1"/>
    <col min="8456" max="8456" width="43.28515625" style="21" customWidth="1"/>
    <col min="8457" max="8704" width="9.140625" style="21"/>
    <col min="8705" max="8705" width="11.7109375" style="21" customWidth="1"/>
    <col min="8706" max="8706" width="4.5703125" style="21" bestFit="1" customWidth="1"/>
    <col min="8707" max="8707" width="43.28515625" style="21" customWidth="1"/>
    <col min="8708" max="8708" width="4.7109375" style="21" bestFit="1" customWidth="1"/>
    <col min="8709" max="8709" width="13.28515625" style="21" customWidth="1"/>
    <col min="8710" max="8710" width="9.5703125" style="21" customWidth="1"/>
    <col min="8711" max="8711" width="4.5703125" style="21" bestFit="1" customWidth="1"/>
    <col min="8712" max="8712" width="43.28515625" style="21" customWidth="1"/>
    <col min="8713" max="8960" width="9.140625" style="21"/>
    <col min="8961" max="8961" width="11.7109375" style="21" customWidth="1"/>
    <col min="8962" max="8962" width="4.5703125" style="21" bestFit="1" customWidth="1"/>
    <col min="8963" max="8963" width="43.28515625" style="21" customWidth="1"/>
    <col min="8964" max="8964" width="4.7109375" style="21" bestFit="1" customWidth="1"/>
    <col min="8965" max="8965" width="13.28515625" style="21" customWidth="1"/>
    <col min="8966" max="8966" width="9.5703125" style="21" customWidth="1"/>
    <col min="8967" max="8967" width="4.5703125" style="21" bestFit="1" customWidth="1"/>
    <col min="8968" max="8968" width="43.28515625" style="21" customWidth="1"/>
    <col min="8969" max="9216" width="9.140625" style="21"/>
    <col min="9217" max="9217" width="11.7109375" style="21" customWidth="1"/>
    <col min="9218" max="9218" width="4.5703125" style="21" bestFit="1" customWidth="1"/>
    <col min="9219" max="9219" width="43.28515625" style="21" customWidth="1"/>
    <col min="9220" max="9220" width="4.7109375" style="21" bestFit="1" customWidth="1"/>
    <col min="9221" max="9221" width="13.28515625" style="21" customWidth="1"/>
    <col min="9222" max="9222" width="9.5703125" style="21" customWidth="1"/>
    <col min="9223" max="9223" width="4.5703125" style="21" bestFit="1" customWidth="1"/>
    <col min="9224" max="9224" width="43.28515625" style="21" customWidth="1"/>
    <col min="9225" max="9472" width="9.140625" style="21"/>
    <col min="9473" max="9473" width="11.7109375" style="21" customWidth="1"/>
    <col min="9474" max="9474" width="4.5703125" style="21" bestFit="1" customWidth="1"/>
    <col min="9475" max="9475" width="43.28515625" style="21" customWidth="1"/>
    <col min="9476" max="9476" width="4.7109375" style="21" bestFit="1" customWidth="1"/>
    <col min="9477" max="9477" width="13.28515625" style="21" customWidth="1"/>
    <col min="9478" max="9478" width="9.5703125" style="21" customWidth="1"/>
    <col min="9479" max="9479" width="4.5703125" style="21" bestFit="1" customWidth="1"/>
    <col min="9480" max="9480" width="43.28515625" style="21" customWidth="1"/>
    <col min="9481" max="9728" width="9.140625" style="21"/>
    <col min="9729" max="9729" width="11.7109375" style="21" customWidth="1"/>
    <col min="9730" max="9730" width="4.5703125" style="21" bestFit="1" customWidth="1"/>
    <col min="9731" max="9731" width="43.28515625" style="21" customWidth="1"/>
    <col min="9732" max="9732" width="4.7109375" style="21" bestFit="1" customWidth="1"/>
    <col min="9733" max="9733" width="13.28515625" style="21" customWidth="1"/>
    <col min="9734" max="9734" width="9.5703125" style="21" customWidth="1"/>
    <col min="9735" max="9735" width="4.5703125" style="21" bestFit="1" customWidth="1"/>
    <col min="9736" max="9736" width="43.28515625" style="21" customWidth="1"/>
    <col min="9737" max="9984" width="9.140625" style="21"/>
    <col min="9985" max="9985" width="11.7109375" style="21" customWidth="1"/>
    <col min="9986" max="9986" width="4.5703125" style="21" bestFit="1" customWidth="1"/>
    <col min="9987" max="9987" width="43.28515625" style="21" customWidth="1"/>
    <col min="9988" max="9988" width="4.7109375" style="21" bestFit="1" customWidth="1"/>
    <col min="9989" max="9989" width="13.28515625" style="21" customWidth="1"/>
    <col min="9990" max="9990" width="9.5703125" style="21" customWidth="1"/>
    <col min="9991" max="9991" width="4.5703125" style="21" bestFit="1" customWidth="1"/>
    <col min="9992" max="9992" width="43.28515625" style="21" customWidth="1"/>
    <col min="9993" max="10240" width="9.140625" style="21"/>
    <col min="10241" max="10241" width="11.7109375" style="21" customWidth="1"/>
    <col min="10242" max="10242" width="4.5703125" style="21" bestFit="1" customWidth="1"/>
    <col min="10243" max="10243" width="43.28515625" style="21" customWidth="1"/>
    <col min="10244" max="10244" width="4.7109375" style="21" bestFit="1" customWidth="1"/>
    <col min="10245" max="10245" width="13.28515625" style="21" customWidth="1"/>
    <col min="10246" max="10246" width="9.5703125" style="21" customWidth="1"/>
    <col min="10247" max="10247" width="4.5703125" style="21" bestFit="1" customWidth="1"/>
    <col min="10248" max="10248" width="43.28515625" style="21" customWidth="1"/>
    <col min="10249" max="10496" width="9.140625" style="21"/>
    <col min="10497" max="10497" width="11.7109375" style="21" customWidth="1"/>
    <col min="10498" max="10498" width="4.5703125" style="21" bestFit="1" customWidth="1"/>
    <col min="10499" max="10499" width="43.28515625" style="21" customWidth="1"/>
    <col min="10500" max="10500" width="4.7109375" style="21" bestFit="1" customWidth="1"/>
    <col min="10501" max="10501" width="13.28515625" style="21" customWidth="1"/>
    <col min="10502" max="10502" width="9.5703125" style="21" customWidth="1"/>
    <col min="10503" max="10503" width="4.5703125" style="21" bestFit="1" customWidth="1"/>
    <col min="10504" max="10504" width="43.28515625" style="21" customWidth="1"/>
    <col min="10505" max="10752" width="9.140625" style="21"/>
    <col min="10753" max="10753" width="11.7109375" style="21" customWidth="1"/>
    <col min="10754" max="10754" width="4.5703125" style="21" bestFit="1" customWidth="1"/>
    <col min="10755" max="10755" width="43.28515625" style="21" customWidth="1"/>
    <col min="10756" max="10756" width="4.7109375" style="21" bestFit="1" customWidth="1"/>
    <col min="10757" max="10757" width="13.28515625" style="21" customWidth="1"/>
    <col min="10758" max="10758" width="9.5703125" style="21" customWidth="1"/>
    <col min="10759" max="10759" width="4.5703125" style="21" bestFit="1" customWidth="1"/>
    <col min="10760" max="10760" width="43.28515625" style="21" customWidth="1"/>
    <col min="10761" max="11008" width="9.140625" style="21"/>
    <col min="11009" max="11009" width="11.7109375" style="21" customWidth="1"/>
    <col min="11010" max="11010" width="4.5703125" style="21" bestFit="1" customWidth="1"/>
    <col min="11011" max="11011" width="43.28515625" style="21" customWidth="1"/>
    <col min="11012" max="11012" width="4.7109375" style="21" bestFit="1" customWidth="1"/>
    <col min="11013" max="11013" width="13.28515625" style="21" customWidth="1"/>
    <col min="11014" max="11014" width="9.5703125" style="21" customWidth="1"/>
    <col min="11015" max="11015" width="4.5703125" style="21" bestFit="1" customWidth="1"/>
    <col min="11016" max="11016" width="43.28515625" style="21" customWidth="1"/>
    <col min="11017" max="11264" width="9.140625" style="21"/>
    <col min="11265" max="11265" width="11.7109375" style="21" customWidth="1"/>
    <col min="11266" max="11266" width="4.5703125" style="21" bestFit="1" customWidth="1"/>
    <col min="11267" max="11267" width="43.28515625" style="21" customWidth="1"/>
    <col min="11268" max="11268" width="4.7109375" style="21" bestFit="1" customWidth="1"/>
    <col min="11269" max="11269" width="13.28515625" style="21" customWidth="1"/>
    <col min="11270" max="11270" width="9.5703125" style="21" customWidth="1"/>
    <col min="11271" max="11271" width="4.5703125" style="21" bestFit="1" customWidth="1"/>
    <col min="11272" max="11272" width="43.28515625" style="21" customWidth="1"/>
    <col min="11273" max="11520" width="9.140625" style="21"/>
    <col min="11521" max="11521" width="11.7109375" style="21" customWidth="1"/>
    <col min="11522" max="11522" width="4.5703125" style="21" bestFit="1" customWidth="1"/>
    <col min="11523" max="11523" width="43.28515625" style="21" customWidth="1"/>
    <col min="11524" max="11524" width="4.7109375" style="21" bestFit="1" customWidth="1"/>
    <col min="11525" max="11525" width="13.28515625" style="21" customWidth="1"/>
    <col min="11526" max="11526" width="9.5703125" style="21" customWidth="1"/>
    <col min="11527" max="11527" width="4.5703125" style="21" bestFit="1" customWidth="1"/>
    <col min="11528" max="11528" width="43.28515625" style="21" customWidth="1"/>
    <col min="11529" max="11776" width="9.140625" style="21"/>
    <col min="11777" max="11777" width="11.7109375" style="21" customWidth="1"/>
    <col min="11778" max="11778" width="4.5703125" style="21" bestFit="1" customWidth="1"/>
    <col min="11779" max="11779" width="43.28515625" style="21" customWidth="1"/>
    <col min="11780" max="11780" width="4.7109375" style="21" bestFit="1" customWidth="1"/>
    <col min="11781" max="11781" width="13.28515625" style="21" customWidth="1"/>
    <col min="11782" max="11782" width="9.5703125" style="21" customWidth="1"/>
    <col min="11783" max="11783" width="4.5703125" style="21" bestFit="1" customWidth="1"/>
    <col min="11784" max="11784" width="43.28515625" style="21" customWidth="1"/>
    <col min="11785" max="12032" width="9.140625" style="21"/>
    <col min="12033" max="12033" width="11.7109375" style="21" customWidth="1"/>
    <col min="12034" max="12034" width="4.5703125" style="21" bestFit="1" customWidth="1"/>
    <col min="12035" max="12035" width="43.28515625" style="21" customWidth="1"/>
    <col min="12036" max="12036" width="4.7109375" style="21" bestFit="1" customWidth="1"/>
    <col min="12037" max="12037" width="13.28515625" style="21" customWidth="1"/>
    <col min="12038" max="12038" width="9.5703125" style="21" customWidth="1"/>
    <col min="12039" max="12039" width="4.5703125" style="21" bestFit="1" customWidth="1"/>
    <col min="12040" max="12040" width="43.28515625" style="21" customWidth="1"/>
    <col min="12041" max="12288" width="9.140625" style="21"/>
    <col min="12289" max="12289" width="11.7109375" style="21" customWidth="1"/>
    <col min="12290" max="12290" width="4.5703125" style="21" bestFit="1" customWidth="1"/>
    <col min="12291" max="12291" width="43.28515625" style="21" customWidth="1"/>
    <col min="12292" max="12292" width="4.7109375" style="21" bestFit="1" customWidth="1"/>
    <col min="12293" max="12293" width="13.28515625" style="21" customWidth="1"/>
    <col min="12294" max="12294" width="9.5703125" style="21" customWidth="1"/>
    <col min="12295" max="12295" width="4.5703125" style="21" bestFit="1" customWidth="1"/>
    <col min="12296" max="12296" width="43.28515625" style="21" customWidth="1"/>
    <col min="12297" max="12544" width="9.140625" style="21"/>
    <col min="12545" max="12545" width="11.7109375" style="21" customWidth="1"/>
    <col min="12546" max="12546" width="4.5703125" style="21" bestFit="1" customWidth="1"/>
    <col min="12547" max="12547" width="43.28515625" style="21" customWidth="1"/>
    <col min="12548" max="12548" width="4.7109375" style="21" bestFit="1" customWidth="1"/>
    <col min="12549" max="12549" width="13.28515625" style="21" customWidth="1"/>
    <col min="12550" max="12550" width="9.5703125" style="21" customWidth="1"/>
    <col min="12551" max="12551" width="4.5703125" style="21" bestFit="1" customWidth="1"/>
    <col min="12552" max="12552" width="43.28515625" style="21" customWidth="1"/>
    <col min="12553" max="12800" width="9.140625" style="21"/>
    <col min="12801" max="12801" width="11.7109375" style="21" customWidth="1"/>
    <col min="12802" max="12802" width="4.5703125" style="21" bestFit="1" customWidth="1"/>
    <col min="12803" max="12803" width="43.28515625" style="21" customWidth="1"/>
    <col min="12804" max="12804" width="4.7109375" style="21" bestFit="1" customWidth="1"/>
    <col min="12805" max="12805" width="13.28515625" style="21" customWidth="1"/>
    <col min="12806" max="12806" width="9.5703125" style="21" customWidth="1"/>
    <col min="12807" max="12807" width="4.5703125" style="21" bestFit="1" customWidth="1"/>
    <col min="12808" max="12808" width="43.28515625" style="21" customWidth="1"/>
    <col min="12809" max="13056" width="9.140625" style="21"/>
    <col min="13057" max="13057" width="11.7109375" style="21" customWidth="1"/>
    <col min="13058" max="13058" width="4.5703125" style="21" bestFit="1" customWidth="1"/>
    <col min="13059" max="13059" width="43.28515625" style="21" customWidth="1"/>
    <col min="13060" max="13060" width="4.7109375" style="21" bestFit="1" customWidth="1"/>
    <col min="13061" max="13061" width="13.28515625" style="21" customWidth="1"/>
    <col min="13062" max="13062" width="9.5703125" style="21" customWidth="1"/>
    <col min="13063" max="13063" width="4.5703125" style="21" bestFit="1" customWidth="1"/>
    <col min="13064" max="13064" width="43.28515625" style="21" customWidth="1"/>
    <col min="13065" max="13312" width="9.140625" style="21"/>
    <col min="13313" max="13313" width="11.7109375" style="21" customWidth="1"/>
    <col min="13314" max="13314" width="4.5703125" style="21" bestFit="1" customWidth="1"/>
    <col min="13315" max="13315" width="43.28515625" style="21" customWidth="1"/>
    <col min="13316" max="13316" width="4.7109375" style="21" bestFit="1" customWidth="1"/>
    <col min="13317" max="13317" width="13.28515625" style="21" customWidth="1"/>
    <col min="13318" max="13318" width="9.5703125" style="21" customWidth="1"/>
    <col min="13319" max="13319" width="4.5703125" style="21" bestFit="1" customWidth="1"/>
    <col min="13320" max="13320" width="43.28515625" style="21" customWidth="1"/>
    <col min="13321" max="13568" width="9.140625" style="21"/>
    <col min="13569" max="13569" width="11.7109375" style="21" customWidth="1"/>
    <col min="13570" max="13570" width="4.5703125" style="21" bestFit="1" customWidth="1"/>
    <col min="13571" max="13571" width="43.28515625" style="21" customWidth="1"/>
    <col min="13572" max="13572" width="4.7109375" style="21" bestFit="1" customWidth="1"/>
    <col min="13573" max="13573" width="13.28515625" style="21" customWidth="1"/>
    <col min="13574" max="13574" width="9.5703125" style="21" customWidth="1"/>
    <col min="13575" max="13575" width="4.5703125" style="21" bestFit="1" customWidth="1"/>
    <col min="13576" max="13576" width="43.28515625" style="21" customWidth="1"/>
    <col min="13577" max="13824" width="9.140625" style="21"/>
    <col min="13825" max="13825" width="11.7109375" style="21" customWidth="1"/>
    <col min="13826" max="13826" width="4.5703125" style="21" bestFit="1" customWidth="1"/>
    <col min="13827" max="13827" width="43.28515625" style="21" customWidth="1"/>
    <col min="13828" max="13828" width="4.7109375" style="21" bestFit="1" customWidth="1"/>
    <col min="13829" max="13829" width="13.28515625" style="21" customWidth="1"/>
    <col min="13830" max="13830" width="9.5703125" style="21" customWidth="1"/>
    <col min="13831" max="13831" width="4.5703125" style="21" bestFit="1" customWidth="1"/>
    <col min="13832" max="13832" width="43.28515625" style="21" customWidth="1"/>
    <col min="13833" max="14080" width="9.140625" style="21"/>
    <col min="14081" max="14081" width="11.7109375" style="21" customWidth="1"/>
    <col min="14082" max="14082" width="4.5703125" style="21" bestFit="1" customWidth="1"/>
    <col min="14083" max="14083" width="43.28515625" style="21" customWidth="1"/>
    <col min="14084" max="14084" width="4.7109375" style="21" bestFit="1" customWidth="1"/>
    <col min="14085" max="14085" width="13.28515625" style="21" customWidth="1"/>
    <col min="14086" max="14086" width="9.5703125" style="21" customWidth="1"/>
    <col min="14087" max="14087" width="4.5703125" style="21" bestFit="1" customWidth="1"/>
    <col min="14088" max="14088" width="43.28515625" style="21" customWidth="1"/>
    <col min="14089" max="14336" width="9.140625" style="21"/>
    <col min="14337" max="14337" width="11.7109375" style="21" customWidth="1"/>
    <col min="14338" max="14338" width="4.5703125" style="21" bestFit="1" customWidth="1"/>
    <col min="14339" max="14339" width="43.28515625" style="21" customWidth="1"/>
    <col min="14340" max="14340" width="4.7109375" style="21" bestFit="1" customWidth="1"/>
    <col min="14341" max="14341" width="13.28515625" style="21" customWidth="1"/>
    <col min="14342" max="14342" width="9.5703125" style="21" customWidth="1"/>
    <col min="14343" max="14343" width="4.5703125" style="21" bestFit="1" customWidth="1"/>
    <col min="14344" max="14344" width="43.28515625" style="21" customWidth="1"/>
    <col min="14345" max="14592" width="9.140625" style="21"/>
    <col min="14593" max="14593" width="11.7109375" style="21" customWidth="1"/>
    <col min="14594" max="14594" width="4.5703125" style="21" bestFit="1" customWidth="1"/>
    <col min="14595" max="14595" width="43.28515625" style="21" customWidth="1"/>
    <col min="14596" max="14596" width="4.7109375" style="21" bestFit="1" customWidth="1"/>
    <col min="14597" max="14597" width="13.28515625" style="21" customWidth="1"/>
    <col min="14598" max="14598" width="9.5703125" style="21" customWidth="1"/>
    <col min="14599" max="14599" width="4.5703125" style="21" bestFit="1" customWidth="1"/>
    <col min="14600" max="14600" width="43.28515625" style="21" customWidth="1"/>
    <col min="14601" max="14848" width="9.140625" style="21"/>
    <col min="14849" max="14849" width="11.7109375" style="21" customWidth="1"/>
    <col min="14850" max="14850" width="4.5703125" style="21" bestFit="1" customWidth="1"/>
    <col min="14851" max="14851" width="43.28515625" style="21" customWidth="1"/>
    <col min="14852" max="14852" width="4.7109375" style="21" bestFit="1" customWidth="1"/>
    <col min="14853" max="14853" width="13.28515625" style="21" customWidth="1"/>
    <col min="14854" max="14854" width="9.5703125" style="21" customWidth="1"/>
    <col min="14855" max="14855" width="4.5703125" style="21" bestFit="1" customWidth="1"/>
    <col min="14856" max="14856" width="43.28515625" style="21" customWidth="1"/>
    <col min="14857" max="15104" width="9.140625" style="21"/>
    <col min="15105" max="15105" width="11.7109375" style="21" customWidth="1"/>
    <col min="15106" max="15106" width="4.5703125" style="21" bestFit="1" customWidth="1"/>
    <col min="15107" max="15107" width="43.28515625" style="21" customWidth="1"/>
    <col min="15108" max="15108" width="4.7109375" style="21" bestFit="1" customWidth="1"/>
    <col min="15109" max="15109" width="13.28515625" style="21" customWidth="1"/>
    <col min="15110" max="15110" width="9.5703125" style="21" customWidth="1"/>
    <col min="15111" max="15111" width="4.5703125" style="21" bestFit="1" customWidth="1"/>
    <col min="15112" max="15112" width="43.28515625" style="21" customWidth="1"/>
    <col min="15113" max="15360" width="9.140625" style="21"/>
    <col min="15361" max="15361" width="11.7109375" style="21" customWidth="1"/>
    <col min="15362" max="15362" width="4.5703125" style="21" bestFit="1" customWidth="1"/>
    <col min="15363" max="15363" width="43.28515625" style="21" customWidth="1"/>
    <col min="15364" max="15364" width="4.7109375" style="21" bestFit="1" customWidth="1"/>
    <col min="15365" max="15365" width="13.28515625" style="21" customWidth="1"/>
    <col min="15366" max="15366" width="9.5703125" style="21" customWidth="1"/>
    <col min="15367" max="15367" width="4.5703125" style="21" bestFit="1" customWidth="1"/>
    <col min="15368" max="15368" width="43.28515625" style="21" customWidth="1"/>
    <col min="15369" max="15616" width="9.140625" style="21"/>
    <col min="15617" max="15617" width="11.7109375" style="21" customWidth="1"/>
    <col min="15618" max="15618" width="4.5703125" style="21" bestFit="1" customWidth="1"/>
    <col min="15619" max="15619" width="43.28515625" style="21" customWidth="1"/>
    <col min="15620" max="15620" width="4.7109375" style="21" bestFit="1" customWidth="1"/>
    <col min="15621" max="15621" width="13.28515625" style="21" customWidth="1"/>
    <col min="15622" max="15622" width="9.5703125" style="21" customWidth="1"/>
    <col min="15623" max="15623" width="4.5703125" style="21" bestFit="1" customWidth="1"/>
    <col min="15624" max="15624" width="43.28515625" style="21" customWidth="1"/>
    <col min="15625" max="15872" width="9.140625" style="21"/>
    <col min="15873" max="15873" width="11.7109375" style="21" customWidth="1"/>
    <col min="15874" max="15874" width="4.5703125" style="21" bestFit="1" customWidth="1"/>
    <col min="15875" max="15875" width="43.28515625" style="21" customWidth="1"/>
    <col min="15876" max="15876" width="4.7109375" style="21" bestFit="1" customWidth="1"/>
    <col min="15877" max="15877" width="13.28515625" style="21" customWidth="1"/>
    <col min="15878" max="15878" width="9.5703125" style="21" customWidth="1"/>
    <col min="15879" max="15879" width="4.5703125" style="21" bestFit="1" customWidth="1"/>
    <col min="15880" max="15880" width="43.28515625" style="21" customWidth="1"/>
    <col min="15881" max="16128" width="9.140625" style="21"/>
    <col min="16129" max="16129" width="11.7109375" style="21" customWidth="1"/>
    <col min="16130" max="16130" width="4.5703125" style="21" bestFit="1" customWidth="1"/>
    <col min="16131" max="16131" width="43.28515625" style="21" customWidth="1"/>
    <col min="16132" max="16132" width="4.7109375" style="21" bestFit="1" customWidth="1"/>
    <col min="16133" max="16133" width="13.28515625" style="21" customWidth="1"/>
    <col min="16134" max="16134" width="9.5703125" style="21" customWidth="1"/>
    <col min="16135" max="16135" width="4.5703125" style="21" bestFit="1" customWidth="1"/>
    <col min="16136" max="16136" width="43.28515625" style="21" customWidth="1"/>
    <col min="16137" max="16384" width="9.140625" style="21"/>
  </cols>
  <sheetData>
    <row r="1" spans="1:8" ht="18" customHeight="1" x14ac:dyDescent="0.25">
      <c r="A1" s="67"/>
      <c r="B1" s="20"/>
      <c r="C1" s="68" t="s">
        <v>239</v>
      </c>
      <c r="D1" s="68"/>
      <c r="E1" s="68"/>
      <c r="F1" s="68"/>
      <c r="G1" s="68"/>
      <c r="H1" s="68"/>
    </row>
    <row r="2" spans="1:8" ht="18" customHeight="1" x14ac:dyDescent="0.25">
      <c r="A2" s="67"/>
      <c r="B2" s="20"/>
      <c r="C2" s="22" t="s">
        <v>240</v>
      </c>
      <c r="D2" s="22"/>
      <c r="E2" s="22"/>
      <c r="F2" s="22"/>
      <c r="G2" s="20"/>
    </row>
    <row r="3" spans="1:8" ht="18" customHeight="1" x14ac:dyDescent="0.25">
      <c r="A3" s="67"/>
      <c r="B3" s="20"/>
      <c r="C3" s="22" t="s">
        <v>241</v>
      </c>
      <c r="D3" s="22"/>
      <c r="E3" s="22"/>
      <c r="F3" s="22"/>
      <c r="G3" s="20"/>
    </row>
    <row r="4" spans="1:8" ht="18" customHeight="1" x14ac:dyDescent="0.3">
      <c r="B4" s="20"/>
      <c r="C4" s="23" t="s">
        <v>242</v>
      </c>
      <c r="D4" s="69" t="s">
        <v>243</v>
      </c>
      <c r="E4" s="70"/>
      <c r="F4" s="70"/>
      <c r="G4" s="71"/>
    </row>
    <row r="5" spans="1:8" ht="18" customHeight="1" x14ac:dyDescent="0.3">
      <c r="C5" s="23" t="s">
        <v>244</v>
      </c>
      <c r="D5" s="72" t="s">
        <v>245</v>
      </c>
      <c r="E5" s="72"/>
      <c r="F5" s="72"/>
      <c r="G5" s="72"/>
    </row>
    <row r="6" spans="1:8" ht="30" customHeight="1" x14ac:dyDescent="0.3">
      <c r="C6" s="24" t="s">
        <v>246</v>
      </c>
      <c r="D6" s="58" t="s">
        <v>247</v>
      </c>
      <c r="E6" s="59"/>
      <c r="F6" s="59"/>
      <c r="G6" s="60"/>
    </row>
    <row r="7" spans="1:8" ht="16.5" x14ac:dyDescent="0.3">
      <c r="C7" s="23" t="s">
        <v>248</v>
      </c>
      <c r="D7" s="61">
        <v>44211</v>
      </c>
      <c r="E7" s="62"/>
      <c r="F7" s="62"/>
      <c r="G7" s="63"/>
    </row>
    <row r="8" spans="1:8" ht="15.75" x14ac:dyDescent="0.25">
      <c r="D8" s="25"/>
      <c r="E8" s="26"/>
      <c r="F8" s="26"/>
      <c r="G8" s="25"/>
    </row>
    <row r="9" spans="1:8" ht="44.25" customHeight="1" x14ac:dyDescent="0.3">
      <c r="B9" s="52" t="s">
        <v>249</v>
      </c>
      <c r="C9" s="53"/>
      <c r="D9" s="53"/>
      <c r="E9" s="53"/>
      <c r="F9" s="53"/>
      <c r="G9" s="53"/>
      <c r="H9" s="54"/>
    </row>
    <row r="10" spans="1:8" ht="73.5" customHeight="1" x14ac:dyDescent="0.25">
      <c r="B10" s="73" t="s">
        <v>250</v>
      </c>
      <c r="C10" s="74"/>
      <c r="D10" s="74"/>
      <c r="E10" s="74"/>
      <c r="F10" s="74"/>
      <c r="G10" s="74"/>
      <c r="H10" s="75"/>
    </row>
    <row r="11" spans="1:8" ht="16.5" x14ac:dyDescent="0.25">
      <c r="B11" s="27"/>
      <c r="C11" s="27"/>
      <c r="D11" s="27"/>
      <c r="E11" s="27"/>
      <c r="F11" s="27"/>
      <c r="G11" s="27"/>
      <c r="H11" s="27"/>
    </row>
    <row r="12" spans="1:8" ht="16.5" customHeight="1" x14ac:dyDescent="0.3">
      <c r="B12" s="52" t="s">
        <v>251</v>
      </c>
      <c r="C12" s="53"/>
      <c r="D12" s="53"/>
      <c r="E12" s="53"/>
      <c r="F12" s="53"/>
      <c r="G12" s="53"/>
      <c r="H12" s="54"/>
    </row>
    <row r="13" spans="1:8" ht="87.75" customHeight="1" x14ac:dyDescent="0.25">
      <c r="B13" s="73" t="s">
        <v>252</v>
      </c>
      <c r="C13" s="74"/>
      <c r="D13" s="74"/>
      <c r="E13" s="74"/>
      <c r="F13" s="74"/>
      <c r="G13" s="74"/>
      <c r="H13" s="75"/>
    </row>
    <row r="14" spans="1:8" ht="15.75" x14ac:dyDescent="0.25">
      <c r="E14" s="28"/>
      <c r="F14" s="28"/>
    </row>
    <row r="16" spans="1:8" ht="20.25" x14ac:dyDescent="0.3">
      <c r="B16" s="29" t="s">
        <v>253</v>
      </c>
      <c r="C16" s="29" t="s">
        <v>254</v>
      </c>
      <c r="D16" s="30"/>
      <c r="G16" s="29" t="s">
        <v>253</v>
      </c>
      <c r="H16" s="29" t="s">
        <v>255</v>
      </c>
    </row>
    <row r="17" spans="2:8" ht="33" x14ac:dyDescent="0.3">
      <c r="B17" s="31">
        <v>1</v>
      </c>
      <c r="C17" s="32" t="s">
        <v>256</v>
      </c>
      <c r="D17" s="33"/>
      <c r="G17" s="31">
        <v>1</v>
      </c>
      <c r="H17" s="34" t="s">
        <v>257</v>
      </c>
    </row>
    <row r="18" spans="2:8" ht="33" x14ac:dyDescent="0.3">
      <c r="B18" s="31">
        <v>2</v>
      </c>
      <c r="C18" s="34" t="s">
        <v>258</v>
      </c>
      <c r="D18" s="33"/>
      <c r="G18" s="31">
        <v>2</v>
      </c>
      <c r="H18" s="32" t="s">
        <v>259</v>
      </c>
    </row>
    <row r="19" spans="2:8" ht="49.5" x14ac:dyDescent="0.3">
      <c r="B19" s="31">
        <v>3</v>
      </c>
      <c r="C19" s="32" t="s">
        <v>260</v>
      </c>
      <c r="D19" s="33"/>
      <c r="G19" s="31">
        <v>3</v>
      </c>
      <c r="H19" s="34" t="s">
        <v>261</v>
      </c>
    </row>
    <row r="20" spans="2:8" ht="33" x14ac:dyDescent="0.3">
      <c r="B20" s="31">
        <v>4</v>
      </c>
      <c r="C20" s="32" t="s">
        <v>262</v>
      </c>
      <c r="D20" s="33"/>
      <c r="G20" s="31">
        <v>4</v>
      </c>
      <c r="H20" s="32" t="s">
        <v>263</v>
      </c>
    </row>
    <row r="21" spans="2:8" ht="33" customHeight="1" x14ac:dyDescent="0.3">
      <c r="B21" s="31">
        <v>5</v>
      </c>
      <c r="C21" s="32" t="s">
        <v>264</v>
      </c>
      <c r="D21" s="35"/>
      <c r="G21" s="31">
        <v>5</v>
      </c>
      <c r="H21" s="34" t="s">
        <v>265</v>
      </c>
    </row>
    <row r="22" spans="2:8" ht="33" x14ac:dyDescent="0.3">
      <c r="B22" s="31">
        <v>6</v>
      </c>
      <c r="C22" s="32" t="s">
        <v>266</v>
      </c>
      <c r="D22" s="33"/>
      <c r="G22" s="31">
        <v>6</v>
      </c>
      <c r="H22" s="32" t="s">
        <v>267</v>
      </c>
    </row>
    <row r="23" spans="2:8" ht="33" x14ac:dyDescent="0.3">
      <c r="B23" s="31">
        <v>7</v>
      </c>
      <c r="C23" s="36" t="s">
        <v>268</v>
      </c>
      <c r="D23" s="33"/>
      <c r="G23" s="31">
        <v>7</v>
      </c>
      <c r="H23" s="32" t="s">
        <v>269</v>
      </c>
    </row>
    <row r="24" spans="2:8" ht="33" x14ac:dyDescent="0.3">
      <c r="B24" s="31">
        <v>8</v>
      </c>
      <c r="C24" s="37" t="s">
        <v>270</v>
      </c>
      <c r="D24" s="35"/>
      <c r="G24" s="31">
        <v>8</v>
      </c>
      <c r="H24" s="32" t="s">
        <v>271</v>
      </c>
    </row>
    <row r="25" spans="2:8" ht="37.5" customHeight="1" x14ac:dyDescent="0.3">
      <c r="B25" s="31">
        <v>9</v>
      </c>
      <c r="C25" s="32"/>
      <c r="D25" s="33"/>
      <c r="G25" s="31">
        <v>9</v>
      </c>
    </row>
    <row r="26" spans="2:8" ht="16.5" x14ac:dyDescent="0.3">
      <c r="B26" s="31">
        <v>10</v>
      </c>
      <c r="C26" s="32"/>
      <c r="D26" s="35"/>
      <c r="G26" s="31">
        <v>10</v>
      </c>
      <c r="H26" s="32"/>
    </row>
    <row r="27" spans="2:8" ht="20.25" x14ac:dyDescent="0.3">
      <c r="B27" s="29" t="s">
        <v>253</v>
      </c>
      <c r="C27" s="29" t="s">
        <v>272</v>
      </c>
      <c r="D27" s="30"/>
      <c r="G27" s="29" t="s">
        <v>253</v>
      </c>
      <c r="H27" s="29" t="s">
        <v>273</v>
      </c>
    </row>
    <row r="28" spans="2:8" ht="33" x14ac:dyDescent="0.3">
      <c r="B28" s="38">
        <v>1</v>
      </c>
      <c r="C28" s="32" t="s">
        <v>274</v>
      </c>
      <c r="D28" s="33"/>
      <c r="G28" s="38">
        <v>1</v>
      </c>
      <c r="H28" s="32" t="s">
        <v>275</v>
      </c>
    </row>
    <row r="29" spans="2:8" ht="33" x14ac:dyDescent="0.3">
      <c r="B29" s="38">
        <v>2</v>
      </c>
      <c r="C29" s="32" t="s">
        <v>276</v>
      </c>
      <c r="D29" s="33"/>
      <c r="G29" s="38">
        <v>2</v>
      </c>
      <c r="H29" s="32" t="s">
        <v>277</v>
      </c>
    </row>
    <row r="30" spans="2:8" ht="33" x14ac:dyDescent="0.3">
      <c r="B30" s="38">
        <v>3</v>
      </c>
      <c r="C30" s="32" t="s">
        <v>278</v>
      </c>
      <c r="D30" s="33"/>
      <c r="G30" s="38">
        <v>3</v>
      </c>
      <c r="H30" s="32" t="s">
        <v>279</v>
      </c>
    </row>
    <row r="31" spans="2:8" ht="33" x14ac:dyDescent="0.3">
      <c r="B31" s="38">
        <v>4</v>
      </c>
      <c r="C31" s="32" t="s">
        <v>280</v>
      </c>
      <c r="D31" s="33"/>
      <c r="G31" s="38">
        <v>4</v>
      </c>
      <c r="H31" s="32" t="s">
        <v>281</v>
      </c>
    </row>
    <row r="32" spans="2:8" ht="33" x14ac:dyDescent="0.3">
      <c r="B32" s="38">
        <v>5</v>
      </c>
      <c r="C32" s="32" t="s">
        <v>282</v>
      </c>
      <c r="D32" s="33"/>
      <c r="G32" s="38">
        <v>5</v>
      </c>
      <c r="H32" s="32" t="s">
        <v>283</v>
      </c>
    </row>
    <row r="33" spans="2:8" ht="33" x14ac:dyDescent="0.3">
      <c r="B33" s="38">
        <v>6</v>
      </c>
      <c r="C33" s="32"/>
      <c r="D33" s="33"/>
      <c r="G33" s="38">
        <v>6</v>
      </c>
      <c r="H33" s="32" t="s">
        <v>284</v>
      </c>
    </row>
    <row r="34" spans="2:8" ht="49.5" x14ac:dyDescent="0.3">
      <c r="B34" s="38">
        <v>7</v>
      </c>
      <c r="C34" s="32"/>
      <c r="D34" s="33"/>
      <c r="G34" s="38">
        <v>7</v>
      </c>
      <c r="H34" s="32" t="s">
        <v>285</v>
      </c>
    </row>
    <row r="35" spans="2:8" ht="16.5" x14ac:dyDescent="0.3">
      <c r="B35" s="38">
        <v>8</v>
      </c>
      <c r="C35" s="32"/>
      <c r="D35" s="33"/>
      <c r="G35" s="38">
        <v>8</v>
      </c>
      <c r="H35" s="32"/>
    </row>
    <row r="36" spans="2:8" ht="16.5" x14ac:dyDescent="0.3">
      <c r="B36" s="38">
        <v>9</v>
      </c>
      <c r="C36" s="32"/>
      <c r="D36" s="33"/>
      <c r="G36" s="38">
        <v>9</v>
      </c>
      <c r="H36" s="32"/>
    </row>
    <row r="37" spans="2:8" ht="16.5" x14ac:dyDescent="0.3">
      <c r="B37" s="38">
        <v>10</v>
      </c>
      <c r="C37" s="32"/>
      <c r="D37" s="33"/>
      <c r="G37" s="38">
        <v>10</v>
      </c>
      <c r="H37" s="32"/>
    </row>
    <row r="40" spans="2:8" ht="33.75" customHeight="1" x14ac:dyDescent="0.3">
      <c r="C40" s="39" t="s">
        <v>286</v>
      </c>
      <c r="D40" s="58" t="s">
        <v>287</v>
      </c>
      <c r="E40" s="59"/>
      <c r="F40" s="59"/>
      <c r="G40" s="60"/>
    </row>
    <row r="41" spans="2:8" ht="16.5" x14ac:dyDescent="0.3">
      <c r="C41" s="40" t="s">
        <v>248</v>
      </c>
      <c r="D41" s="61">
        <v>44211</v>
      </c>
      <c r="E41" s="62"/>
      <c r="F41" s="62"/>
      <c r="G41" s="63"/>
    </row>
    <row r="43" spans="2:8" ht="44.25" customHeight="1" x14ac:dyDescent="0.3">
      <c r="B43" s="52" t="s">
        <v>249</v>
      </c>
      <c r="C43" s="53"/>
      <c r="D43" s="53"/>
      <c r="E43" s="53"/>
      <c r="F43" s="53"/>
      <c r="G43" s="53"/>
      <c r="H43" s="54"/>
    </row>
    <row r="44" spans="2:8" ht="62.25" customHeight="1" x14ac:dyDescent="0.25">
      <c r="B44" s="55" t="s">
        <v>288</v>
      </c>
      <c r="C44" s="56"/>
      <c r="D44" s="56"/>
      <c r="E44" s="56"/>
      <c r="F44" s="56"/>
      <c r="G44" s="56"/>
      <c r="H44" s="57"/>
    </row>
    <row r="45" spans="2:8" ht="16.5" x14ac:dyDescent="0.25">
      <c r="B45" s="27"/>
      <c r="C45" s="27"/>
      <c r="D45" s="27"/>
      <c r="E45" s="27"/>
      <c r="F45" s="27"/>
      <c r="G45" s="27"/>
      <c r="H45" s="27"/>
    </row>
    <row r="46" spans="2:8" ht="16.5" customHeight="1" x14ac:dyDescent="0.3">
      <c r="B46" s="52" t="s">
        <v>251</v>
      </c>
      <c r="C46" s="53"/>
      <c r="D46" s="53"/>
      <c r="E46" s="53"/>
      <c r="F46" s="53"/>
      <c r="G46" s="53"/>
      <c r="H46" s="54"/>
    </row>
    <row r="47" spans="2:8" ht="84" customHeight="1" x14ac:dyDescent="0.25">
      <c r="B47" s="55" t="s">
        <v>289</v>
      </c>
      <c r="C47" s="56"/>
      <c r="D47" s="56"/>
      <c r="E47" s="56"/>
      <c r="F47" s="56"/>
      <c r="G47" s="56"/>
      <c r="H47" s="57"/>
    </row>
    <row r="48" spans="2:8" ht="15.75" x14ac:dyDescent="0.25">
      <c r="E48" s="28"/>
      <c r="F48" s="28"/>
    </row>
    <row r="50" spans="2:8" ht="20.25" x14ac:dyDescent="0.3">
      <c r="B50" s="29" t="s">
        <v>253</v>
      </c>
      <c r="C50" s="29" t="s">
        <v>254</v>
      </c>
      <c r="D50" s="30"/>
      <c r="G50" s="29" t="s">
        <v>253</v>
      </c>
      <c r="H50" s="29" t="s">
        <v>255</v>
      </c>
    </row>
    <row r="51" spans="2:8" ht="33" x14ac:dyDescent="0.3">
      <c r="B51" s="31">
        <v>1</v>
      </c>
      <c r="C51" s="37" t="s">
        <v>290</v>
      </c>
      <c r="D51" s="33"/>
      <c r="G51" s="31">
        <v>1</v>
      </c>
      <c r="H51" s="32" t="s">
        <v>291</v>
      </c>
    </row>
    <row r="52" spans="2:8" ht="33" x14ac:dyDescent="0.3">
      <c r="B52" s="31">
        <v>2</v>
      </c>
      <c r="C52" s="37" t="s">
        <v>292</v>
      </c>
      <c r="D52" s="33"/>
      <c r="G52" s="31">
        <v>2</v>
      </c>
      <c r="H52" s="32" t="s">
        <v>293</v>
      </c>
    </row>
    <row r="53" spans="2:8" ht="33" x14ac:dyDescent="0.3">
      <c r="B53" s="31">
        <v>3</v>
      </c>
      <c r="C53" s="37" t="s">
        <v>294</v>
      </c>
      <c r="D53" s="33"/>
      <c r="G53" s="31">
        <v>3</v>
      </c>
      <c r="H53" s="32" t="s">
        <v>295</v>
      </c>
    </row>
    <row r="54" spans="2:8" ht="33" x14ac:dyDescent="0.3">
      <c r="B54" s="31">
        <v>4</v>
      </c>
      <c r="C54" s="37" t="s">
        <v>296</v>
      </c>
      <c r="D54" s="33"/>
      <c r="G54" s="31">
        <v>4</v>
      </c>
      <c r="H54" s="32" t="s">
        <v>297</v>
      </c>
    </row>
    <row r="55" spans="2:8" ht="29.25" customHeight="1" x14ac:dyDescent="0.3">
      <c r="B55" s="31">
        <v>5</v>
      </c>
      <c r="C55" s="37" t="s">
        <v>298</v>
      </c>
      <c r="D55" s="35"/>
      <c r="G55" s="31">
        <v>5</v>
      </c>
      <c r="H55" s="32" t="s">
        <v>299</v>
      </c>
    </row>
    <row r="56" spans="2:8" ht="24" customHeight="1" x14ac:dyDescent="0.3">
      <c r="B56" s="31">
        <v>6</v>
      </c>
      <c r="C56" s="36" t="s">
        <v>300</v>
      </c>
      <c r="D56" s="33"/>
      <c r="G56" s="31">
        <v>6</v>
      </c>
      <c r="H56" s="32" t="s">
        <v>301</v>
      </c>
    </row>
    <row r="57" spans="2:8" ht="33" x14ac:dyDescent="0.3">
      <c r="B57" s="31">
        <v>7</v>
      </c>
      <c r="C57" s="37" t="s">
        <v>302</v>
      </c>
      <c r="D57" s="33"/>
      <c r="G57" s="31">
        <v>7</v>
      </c>
      <c r="H57" s="32" t="s">
        <v>303</v>
      </c>
    </row>
    <row r="58" spans="2:8" ht="16.5" x14ac:dyDescent="0.3">
      <c r="B58" s="31">
        <v>8</v>
      </c>
      <c r="C58" s="37" t="s">
        <v>304</v>
      </c>
      <c r="D58" s="35"/>
      <c r="G58" s="31">
        <v>8</v>
      </c>
      <c r="H58" s="32" t="s">
        <v>305</v>
      </c>
    </row>
    <row r="59" spans="2:8" ht="16.5" x14ac:dyDescent="0.3">
      <c r="B59" s="31">
        <v>9</v>
      </c>
      <c r="C59" s="32"/>
      <c r="D59" s="33"/>
      <c r="G59" s="31">
        <v>9</v>
      </c>
      <c r="H59" s="32" t="s">
        <v>267</v>
      </c>
    </row>
    <row r="60" spans="2:8" ht="33" x14ac:dyDescent="0.3">
      <c r="B60" s="31">
        <v>10</v>
      </c>
      <c r="C60" s="32"/>
      <c r="D60" s="35"/>
      <c r="G60" s="31">
        <v>10</v>
      </c>
      <c r="H60" s="32" t="s">
        <v>306</v>
      </c>
    </row>
    <row r="61" spans="2:8" ht="20.25" x14ac:dyDescent="0.3">
      <c r="B61" s="29" t="s">
        <v>253</v>
      </c>
      <c r="C61" s="29" t="s">
        <v>272</v>
      </c>
      <c r="D61" s="30"/>
      <c r="G61" s="29" t="s">
        <v>253</v>
      </c>
      <c r="H61" s="29" t="s">
        <v>273</v>
      </c>
    </row>
    <row r="62" spans="2:8" ht="33" x14ac:dyDescent="0.3">
      <c r="B62" s="38">
        <v>1</v>
      </c>
      <c r="C62" s="32" t="s">
        <v>307</v>
      </c>
      <c r="D62" s="33"/>
      <c r="G62" s="38">
        <v>1</v>
      </c>
      <c r="H62" s="34" t="s">
        <v>308</v>
      </c>
    </row>
    <row r="63" spans="2:8" ht="38.25" customHeight="1" x14ac:dyDescent="0.3">
      <c r="B63" s="38">
        <v>2</v>
      </c>
      <c r="C63" s="32" t="s">
        <v>309</v>
      </c>
      <c r="D63" s="33"/>
      <c r="G63" s="38">
        <v>2</v>
      </c>
      <c r="H63" s="34" t="s">
        <v>310</v>
      </c>
    </row>
    <row r="64" spans="2:8" ht="36" customHeight="1" x14ac:dyDescent="0.3">
      <c r="B64" s="38">
        <v>3</v>
      </c>
      <c r="C64" s="34" t="s">
        <v>311</v>
      </c>
      <c r="D64" s="33"/>
      <c r="G64" s="38">
        <v>3</v>
      </c>
      <c r="H64" s="34" t="s">
        <v>312</v>
      </c>
    </row>
    <row r="65" spans="2:8" ht="33" x14ac:dyDescent="0.3">
      <c r="B65" s="38">
        <v>4</v>
      </c>
      <c r="C65" s="34" t="s">
        <v>313</v>
      </c>
      <c r="D65" s="33"/>
      <c r="G65" s="38">
        <v>4</v>
      </c>
      <c r="H65" s="32" t="s">
        <v>314</v>
      </c>
    </row>
    <row r="66" spans="2:8" ht="32.25" customHeight="1" x14ac:dyDescent="0.3">
      <c r="B66" s="38">
        <v>5</v>
      </c>
      <c r="C66" s="32"/>
      <c r="D66" s="33"/>
      <c r="G66" s="38">
        <v>5</v>
      </c>
      <c r="H66" s="32" t="s">
        <v>315</v>
      </c>
    </row>
    <row r="67" spans="2:8" ht="33" x14ac:dyDescent="0.3">
      <c r="B67" s="38">
        <v>6</v>
      </c>
      <c r="C67" s="32"/>
      <c r="D67" s="33"/>
      <c r="G67" s="38">
        <v>6</v>
      </c>
      <c r="H67" s="32" t="s">
        <v>316</v>
      </c>
    </row>
    <row r="68" spans="2:8" ht="16.5" x14ac:dyDescent="0.3">
      <c r="B68" s="38">
        <v>7</v>
      </c>
      <c r="C68" s="32"/>
      <c r="D68" s="33"/>
      <c r="G68" s="38">
        <v>7</v>
      </c>
      <c r="H68" s="32" t="s">
        <v>317</v>
      </c>
    </row>
    <row r="69" spans="2:8" ht="16.5" x14ac:dyDescent="0.3">
      <c r="B69" s="38">
        <v>8</v>
      </c>
      <c r="C69" s="32"/>
      <c r="D69" s="33"/>
      <c r="G69" s="38">
        <v>8</v>
      </c>
      <c r="H69" s="32" t="s">
        <v>318</v>
      </c>
    </row>
    <row r="70" spans="2:8" ht="16.5" x14ac:dyDescent="0.3">
      <c r="B70" s="38">
        <v>9</v>
      </c>
      <c r="C70" s="32"/>
      <c r="D70" s="33"/>
      <c r="G70" s="38">
        <v>9</v>
      </c>
      <c r="H70" s="32"/>
    </row>
    <row r="71" spans="2:8" ht="16.5" x14ac:dyDescent="0.3">
      <c r="B71" s="38">
        <v>10</v>
      </c>
      <c r="C71" s="32"/>
      <c r="D71" s="33"/>
      <c r="G71" s="38">
        <v>10</v>
      </c>
      <c r="H71" s="32"/>
    </row>
    <row r="74" spans="2:8" ht="18" customHeight="1" x14ac:dyDescent="0.3">
      <c r="C74" s="24" t="s">
        <v>319</v>
      </c>
      <c r="D74" s="64" t="s">
        <v>320</v>
      </c>
      <c r="E74" s="65"/>
      <c r="F74" s="65"/>
      <c r="G74" s="66"/>
    </row>
    <row r="75" spans="2:8" ht="16.5" x14ac:dyDescent="0.3">
      <c r="C75" s="23" t="s">
        <v>248</v>
      </c>
      <c r="D75" s="61">
        <v>44211</v>
      </c>
      <c r="E75" s="62"/>
      <c r="F75" s="62"/>
      <c r="G75" s="63"/>
    </row>
    <row r="77" spans="2:8" ht="44.25" customHeight="1" x14ac:dyDescent="0.3">
      <c r="B77" s="52" t="s">
        <v>249</v>
      </c>
      <c r="C77" s="53"/>
      <c r="D77" s="53"/>
      <c r="E77" s="53"/>
      <c r="F77" s="53"/>
      <c r="G77" s="53"/>
      <c r="H77" s="54"/>
    </row>
    <row r="78" spans="2:8" ht="130.5" customHeight="1" x14ac:dyDescent="0.25">
      <c r="B78" s="55" t="s">
        <v>321</v>
      </c>
      <c r="C78" s="56"/>
      <c r="D78" s="56"/>
      <c r="E78" s="56"/>
      <c r="F78" s="56"/>
      <c r="G78" s="56"/>
      <c r="H78" s="57"/>
    </row>
    <row r="79" spans="2:8" ht="16.5" x14ac:dyDescent="0.25">
      <c r="B79" s="27"/>
      <c r="C79" s="27"/>
      <c r="D79" s="27"/>
      <c r="E79" s="27"/>
      <c r="F79" s="27"/>
      <c r="G79" s="27"/>
      <c r="H79" s="27"/>
    </row>
    <row r="80" spans="2:8" ht="16.5" customHeight="1" x14ac:dyDescent="0.3">
      <c r="B80" s="52" t="s">
        <v>251</v>
      </c>
      <c r="C80" s="53"/>
      <c r="D80" s="53"/>
      <c r="E80" s="53"/>
      <c r="F80" s="53"/>
      <c r="G80" s="53"/>
      <c r="H80" s="54"/>
    </row>
    <row r="81" spans="2:8" ht="85.5" customHeight="1" x14ac:dyDescent="0.25">
      <c r="B81" s="55" t="s">
        <v>322</v>
      </c>
      <c r="C81" s="56"/>
      <c r="D81" s="56"/>
      <c r="E81" s="56"/>
      <c r="F81" s="56"/>
      <c r="G81" s="56"/>
      <c r="H81" s="57"/>
    </row>
    <row r="82" spans="2:8" ht="15.75" x14ac:dyDescent="0.25">
      <c r="E82" s="28"/>
      <c r="F82" s="28"/>
    </row>
    <row r="84" spans="2:8" ht="20.25" x14ac:dyDescent="0.3">
      <c r="B84" s="29" t="s">
        <v>253</v>
      </c>
      <c r="C84" s="29" t="s">
        <v>254</v>
      </c>
      <c r="D84" s="30"/>
      <c r="G84" s="29" t="s">
        <v>253</v>
      </c>
      <c r="H84" s="29" t="s">
        <v>255</v>
      </c>
    </row>
    <row r="85" spans="2:8" ht="33" x14ac:dyDescent="0.3">
      <c r="B85" s="31">
        <v>1</v>
      </c>
      <c r="C85" s="32" t="s">
        <v>323</v>
      </c>
      <c r="D85" s="33"/>
      <c r="G85" s="31">
        <v>1</v>
      </c>
      <c r="H85" s="32" t="s">
        <v>305</v>
      </c>
    </row>
    <row r="86" spans="2:8" ht="16.5" x14ac:dyDescent="0.3">
      <c r="B86" s="31">
        <v>2</v>
      </c>
      <c r="C86" s="34" t="s">
        <v>324</v>
      </c>
      <c r="D86" s="33"/>
      <c r="G86" s="31">
        <v>2</v>
      </c>
      <c r="H86" s="32" t="s">
        <v>325</v>
      </c>
    </row>
    <row r="87" spans="2:8" ht="16.5" x14ac:dyDescent="0.3">
      <c r="B87" s="31">
        <v>3</v>
      </c>
      <c r="C87" s="34" t="s">
        <v>326</v>
      </c>
      <c r="D87" s="33"/>
      <c r="G87" s="31">
        <v>3</v>
      </c>
      <c r="H87" s="32" t="s">
        <v>327</v>
      </c>
    </row>
    <row r="88" spans="2:8" ht="16.5" x14ac:dyDescent="0.3">
      <c r="B88" s="31">
        <v>4</v>
      </c>
      <c r="C88" s="34" t="s">
        <v>328</v>
      </c>
      <c r="D88" s="33"/>
      <c r="G88" s="31">
        <v>4</v>
      </c>
      <c r="H88" s="32" t="s">
        <v>329</v>
      </c>
    </row>
    <row r="89" spans="2:8" ht="16.5" x14ac:dyDescent="0.3">
      <c r="B89" s="31">
        <v>5</v>
      </c>
      <c r="C89" s="32" t="s">
        <v>330</v>
      </c>
      <c r="D89" s="35"/>
      <c r="G89" s="31">
        <v>5</v>
      </c>
      <c r="H89" s="32" t="s">
        <v>331</v>
      </c>
    </row>
    <row r="90" spans="2:8" ht="16.5" x14ac:dyDescent="0.3">
      <c r="B90" s="31">
        <v>6</v>
      </c>
      <c r="C90" s="32" t="s">
        <v>332</v>
      </c>
      <c r="D90" s="33"/>
      <c r="G90" s="31">
        <v>6</v>
      </c>
      <c r="H90" s="32" t="s">
        <v>333</v>
      </c>
    </row>
    <row r="91" spans="2:8" ht="33" x14ac:dyDescent="0.3">
      <c r="B91" s="31">
        <v>7</v>
      </c>
      <c r="C91" s="34" t="s">
        <v>334</v>
      </c>
      <c r="D91" s="33"/>
      <c r="G91" s="31">
        <v>7</v>
      </c>
      <c r="H91" s="32" t="s">
        <v>335</v>
      </c>
    </row>
    <row r="92" spans="2:8" ht="16.5" x14ac:dyDescent="0.3">
      <c r="B92" s="31">
        <v>8</v>
      </c>
      <c r="C92" s="32" t="s">
        <v>336</v>
      </c>
      <c r="D92" s="35"/>
      <c r="G92" s="31">
        <v>8</v>
      </c>
      <c r="H92" s="32" t="s">
        <v>337</v>
      </c>
    </row>
    <row r="93" spans="2:8" ht="33" x14ac:dyDescent="0.3">
      <c r="B93" s="31">
        <v>9</v>
      </c>
      <c r="C93" s="32" t="s">
        <v>338</v>
      </c>
      <c r="D93" s="33"/>
      <c r="G93" s="31">
        <v>9</v>
      </c>
      <c r="H93" s="32" t="s">
        <v>339</v>
      </c>
    </row>
    <row r="94" spans="2:8" ht="33" x14ac:dyDescent="0.3">
      <c r="B94" s="31">
        <v>10</v>
      </c>
      <c r="C94" s="32" t="s">
        <v>340</v>
      </c>
      <c r="D94" s="35"/>
      <c r="G94" s="31">
        <v>10</v>
      </c>
      <c r="H94" s="32" t="s">
        <v>341</v>
      </c>
    </row>
    <row r="95" spans="2:8" ht="20.25" x14ac:dyDescent="0.3">
      <c r="B95" s="29" t="s">
        <v>253</v>
      </c>
      <c r="C95" s="29" t="s">
        <v>272</v>
      </c>
      <c r="D95" s="30"/>
      <c r="G95" s="29" t="s">
        <v>253</v>
      </c>
      <c r="H95" s="29" t="s">
        <v>273</v>
      </c>
    </row>
    <row r="96" spans="2:8" ht="33" x14ac:dyDescent="0.3">
      <c r="B96" s="38">
        <v>1</v>
      </c>
      <c r="C96" s="32" t="s">
        <v>342</v>
      </c>
      <c r="D96" s="33"/>
      <c r="G96" s="38">
        <v>1</v>
      </c>
      <c r="H96" s="32" t="s">
        <v>343</v>
      </c>
    </row>
    <row r="97" spans="2:8" ht="33" x14ac:dyDescent="0.3">
      <c r="B97" s="38">
        <v>2</v>
      </c>
      <c r="C97" s="34" t="s">
        <v>344</v>
      </c>
      <c r="D97" s="33"/>
      <c r="G97" s="38">
        <v>2</v>
      </c>
      <c r="H97" s="32" t="s">
        <v>345</v>
      </c>
    </row>
    <row r="98" spans="2:8" ht="33" x14ac:dyDescent="0.3">
      <c r="B98" s="38">
        <v>3</v>
      </c>
      <c r="C98" s="34" t="s">
        <v>346</v>
      </c>
      <c r="D98" s="33"/>
      <c r="G98" s="38">
        <v>3</v>
      </c>
      <c r="H98" s="34" t="s">
        <v>347</v>
      </c>
    </row>
    <row r="99" spans="2:8" ht="30" customHeight="1" x14ac:dyDescent="0.3">
      <c r="B99" s="38">
        <v>4</v>
      </c>
      <c r="C99" s="32"/>
      <c r="D99" s="33"/>
      <c r="G99" s="38">
        <v>4</v>
      </c>
      <c r="H99" s="32" t="s">
        <v>348</v>
      </c>
    </row>
    <row r="100" spans="2:8" ht="38.25" customHeight="1" x14ac:dyDescent="0.3">
      <c r="B100" s="38">
        <v>5</v>
      </c>
      <c r="C100" s="32"/>
      <c r="D100" s="33"/>
      <c r="G100" s="38">
        <v>5</v>
      </c>
      <c r="H100" s="32" t="s">
        <v>349</v>
      </c>
    </row>
    <row r="101" spans="2:8" ht="16.5" x14ac:dyDescent="0.3">
      <c r="B101" s="38">
        <v>6</v>
      </c>
      <c r="C101" s="32"/>
      <c r="D101" s="33"/>
      <c r="G101" s="38">
        <v>6</v>
      </c>
      <c r="H101" s="32" t="s">
        <v>350</v>
      </c>
    </row>
    <row r="102" spans="2:8" ht="16.5" x14ac:dyDescent="0.3">
      <c r="B102" s="38">
        <v>7</v>
      </c>
      <c r="C102" s="32"/>
      <c r="D102" s="33"/>
      <c r="G102" s="38">
        <v>7</v>
      </c>
      <c r="H102" s="32"/>
    </row>
    <row r="103" spans="2:8" ht="16.5" x14ac:dyDescent="0.3">
      <c r="B103" s="38">
        <v>8</v>
      </c>
      <c r="C103" s="32"/>
      <c r="D103" s="33"/>
      <c r="G103" s="38">
        <v>8</v>
      </c>
      <c r="H103" s="32"/>
    </row>
    <row r="104" spans="2:8" ht="16.5" x14ac:dyDescent="0.3">
      <c r="B104" s="38">
        <v>9</v>
      </c>
      <c r="C104" s="32"/>
      <c r="D104" s="33"/>
      <c r="G104" s="38">
        <v>9</v>
      </c>
      <c r="H104" s="32"/>
    </row>
    <row r="105" spans="2:8" ht="16.5" x14ac:dyDescent="0.3">
      <c r="B105" s="38">
        <v>10</v>
      </c>
      <c r="C105" s="32"/>
      <c r="D105" s="33"/>
      <c r="G105" s="38">
        <v>10</v>
      </c>
      <c r="H105" s="32"/>
    </row>
    <row r="108" spans="2:8" ht="31.5" customHeight="1" x14ac:dyDescent="0.3">
      <c r="C108" s="24" t="s">
        <v>351</v>
      </c>
      <c r="D108" s="58" t="s">
        <v>352</v>
      </c>
      <c r="E108" s="59"/>
      <c r="F108" s="59"/>
      <c r="G108" s="60"/>
    </row>
    <row r="109" spans="2:8" ht="16.5" x14ac:dyDescent="0.3">
      <c r="C109" s="23" t="s">
        <v>248</v>
      </c>
      <c r="D109" s="61">
        <v>44211</v>
      </c>
      <c r="E109" s="62"/>
      <c r="F109" s="62"/>
      <c r="G109" s="63"/>
    </row>
    <row r="111" spans="2:8" ht="44.25" customHeight="1" x14ac:dyDescent="0.3">
      <c r="B111" s="52" t="s">
        <v>249</v>
      </c>
      <c r="C111" s="53"/>
      <c r="D111" s="53"/>
      <c r="E111" s="53"/>
      <c r="F111" s="53"/>
      <c r="G111" s="53"/>
      <c r="H111" s="54"/>
    </row>
    <row r="112" spans="2:8" ht="62.25" customHeight="1" x14ac:dyDescent="0.25">
      <c r="B112" s="55" t="s">
        <v>353</v>
      </c>
      <c r="C112" s="56"/>
      <c r="D112" s="56"/>
      <c r="E112" s="56"/>
      <c r="F112" s="56"/>
      <c r="G112" s="56"/>
      <c r="H112" s="57"/>
    </row>
    <row r="113" spans="2:11" ht="16.5" x14ac:dyDescent="0.25">
      <c r="B113" s="27"/>
      <c r="C113" s="27"/>
      <c r="D113" s="27"/>
      <c r="E113" s="27"/>
      <c r="F113" s="27"/>
      <c r="G113" s="27"/>
      <c r="H113" s="27"/>
    </row>
    <row r="114" spans="2:11" ht="16.5" customHeight="1" x14ac:dyDescent="0.3">
      <c r="B114" s="52" t="s">
        <v>251</v>
      </c>
      <c r="C114" s="53"/>
      <c r="D114" s="53"/>
      <c r="E114" s="53"/>
      <c r="F114" s="53"/>
      <c r="G114" s="53"/>
      <c r="H114" s="54"/>
    </row>
    <row r="115" spans="2:11" ht="83.25" customHeight="1" x14ac:dyDescent="0.25">
      <c r="B115" s="55" t="s">
        <v>354</v>
      </c>
      <c r="C115" s="56"/>
      <c r="D115" s="56"/>
      <c r="E115" s="56"/>
      <c r="F115" s="56"/>
      <c r="G115" s="56"/>
      <c r="H115" s="57"/>
    </row>
    <row r="116" spans="2:11" ht="15.75" x14ac:dyDescent="0.25">
      <c r="E116" s="28"/>
      <c r="F116" s="28"/>
    </row>
    <row r="118" spans="2:11" ht="20.25" x14ac:dyDescent="0.3">
      <c r="B118" s="29" t="s">
        <v>253</v>
      </c>
      <c r="C118" s="29" t="s">
        <v>254</v>
      </c>
      <c r="D118" s="30"/>
      <c r="G118" s="29" t="s">
        <v>253</v>
      </c>
      <c r="H118" s="29" t="s">
        <v>255</v>
      </c>
    </row>
    <row r="119" spans="2:11" ht="34.5" customHeight="1" x14ac:dyDescent="0.3">
      <c r="B119" s="31">
        <v>1</v>
      </c>
      <c r="C119" s="32" t="s">
        <v>355</v>
      </c>
      <c r="D119" s="33"/>
      <c r="G119" s="31">
        <v>1</v>
      </c>
      <c r="H119" s="32" t="s">
        <v>356</v>
      </c>
    </row>
    <row r="120" spans="2:11" ht="33" x14ac:dyDescent="0.3">
      <c r="B120" s="31">
        <v>2</v>
      </c>
      <c r="C120" s="32" t="s">
        <v>357</v>
      </c>
      <c r="D120" s="33"/>
      <c r="G120" s="31">
        <v>2</v>
      </c>
      <c r="H120" s="32" t="s">
        <v>358</v>
      </c>
      <c r="K120" s="41"/>
    </row>
    <row r="121" spans="2:11" ht="30" customHeight="1" x14ac:dyDescent="0.3">
      <c r="B121" s="31">
        <v>3</v>
      </c>
      <c r="C121" s="34" t="s">
        <v>359</v>
      </c>
      <c r="D121" s="33"/>
      <c r="G121" s="31">
        <v>3</v>
      </c>
      <c r="H121" s="32" t="s">
        <v>360</v>
      </c>
    </row>
    <row r="122" spans="2:11" ht="32.25" customHeight="1" x14ac:dyDescent="0.3">
      <c r="B122" s="31">
        <v>4</v>
      </c>
      <c r="C122" s="32" t="s">
        <v>361</v>
      </c>
      <c r="D122" s="33"/>
      <c r="G122" s="31">
        <v>4</v>
      </c>
      <c r="H122" s="32" t="s">
        <v>362</v>
      </c>
    </row>
    <row r="123" spans="2:11" ht="33" x14ac:dyDescent="0.3">
      <c r="B123" s="31">
        <v>5</v>
      </c>
      <c r="C123" s="32" t="s">
        <v>363</v>
      </c>
      <c r="D123" s="35"/>
      <c r="G123" s="31">
        <v>5</v>
      </c>
      <c r="H123" s="32" t="s">
        <v>364</v>
      </c>
    </row>
    <row r="124" spans="2:11" ht="33" x14ac:dyDescent="0.3">
      <c r="B124" s="31">
        <v>6</v>
      </c>
      <c r="C124" s="34" t="s">
        <v>365</v>
      </c>
      <c r="D124" s="33"/>
      <c r="G124" s="31">
        <v>6</v>
      </c>
      <c r="H124" s="32" t="s">
        <v>366</v>
      </c>
    </row>
    <row r="125" spans="2:11" ht="49.5" x14ac:dyDescent="0.3">
      <c r="B125" s="31">
        <v>7</v>
      </c>
      <c r="C125" s="32" t="s">
        <v>367</v>
      </c>
      <c r="D125" s="33"/>
      <c r="G125" s="31">
        <v>7</v>
      </c>
      <c r="H125" s="32" t="s">
        <v>368</v>
      </c>
    </row>
    <row r="126" spans="2:11" ht="49.5" x14ac:dyDescent="0.3">
      <c r="B126" s="31">
        <v>8</v>
      </c>
      <c r="C126" s="32" t="s">
        <v>369</v>
      </c>
      <c r="D126" s="35"/>
      <c r="G126" s="31">
        <v>8</v>
      </c>
      <c r="H126" s="32" t="s">
        <v>370</v>
      </c>
    </row>
    <row r="127" spans="2:11" ht="39.75" customHeight="1" x14ac:dyDescent="0.3">
      <c r="B127" s="31">
        <v>9</v>
      </c>
      <c r="C127" s="32" t="s">
        <v>371</v>
      </c>
      <c r="D127" s="33"/>
      <c r="G127" s="31">
        <v>9</v>
      </c>
      <c r="H127" s="32" t="s">
        <v>372</v>
      </c>
    </row>
    <row r="128" spans="2:11" ht="16.5" x14ac:dyDescent="0.3">
      <c r="B128" s="31">
        <v>10</v>
      </c>
      <c r="C128" s="32" t="s">
        <v>373</v>
      </c>
      <c r="D128" s="35"/>
      <c r="G128" s="31">
        <v>10</v>
      </c>
      <c r="H128" s="32" t="s">
        <v>374</v>
      </c>
    </row>
    <row r="129" spans="2:8" ht="16.5" x14ac:dyDescent="0.3">
      <c r="B129" s="31">
        <v>11</v>
      </c>
      <c r="C129" s="32"/>
      <c r="D129" s="35"/>
      <c r="G129" s="31">
        <v>11</v>
      </c>
      <c r="H129" s="32"/>
    </row>
    <row r="130" spans="2:8" ht="20.25" x14ac:dyDescent="0.3">
      <c r="B130" s="29" t="s">
        <v>253</v>
      </c>
      <c r="C130" s="29" t="s">
        <v>272</v>
      </c>
      <c r="D130" s="30"/>
      <c r="G130" s="29" t="s">
        <v>253</v>
      </c>
      <c r="H130" s="29" t="s">
        <v>273</v>
      </c>
    </row>
    <row r="131" spans="2:8" ht="33" x14ac:dyDescent="0.3">
      <c r="B131" s="38">
        <v>1</v>
      </c>
      <c r="C131" s="34" t="s">
        <v>375</v>
      </c>
      <c r="D131" s="33"/>
      <c r="G131" s="38">
        <v>1</v>
      </c>
      <c r="H131" s="32" t="s">
        <v>376</v>
      </c>
    </row>
    <row r="132" spans="2:8" ht="33" x14ac:dyDescent="0.3">
      <c r="B132" s="38">
        <v>2</v>
      </c>
      <c r="C132" s="32" t="s">
        <v>377</v>
      </c>
      <c r="D132" s="33"/>
      <c r="G132" s="38">
        <v>2</v>
      </c>
      <c r="H132" s="32" t="s">
        <v>378</v>
      </c>
    </row>
    <row r="133" spans="2:8" ht="33" x14ac:dyDescent="0.3">
      <c r="B133" s="38">
        <v>3</v>
      </c>
      <c r="C133" s="34" t="s">
        <v>379</v>
      </c>
      <c r="D133" s="33"/>
      <c r="G133" s="38">
        <v>3</v>
      </c>
      <c r="H133" s="34" t="s">
        <v>380</v>
      </c>
    </row>
    <row r="134" spans="2:8" ht="33" x14ac:dyDescent="0.3">
      <c r="B134" s="38">
        <v>4</v>
      </c>
      <c r="C134" s="32" t="s">
        <v>381</v>
      </c>
      <c r="D134" s="33"/>
      <c r="G134" s="38">
        <v>4</v>
      </c>
      <c r="H134" s="32" t="s">
        <v>350</v>
      </c>
    </row>
    <row r="135" spans="2:8" ht="33" x14ac:dyDescent="0.3">
      <c r="B135" s="38">
        <v>5</v>
      </c>
      <c r="C135" s="32" t="s">
        <v>382</v>
      </c>
      <c r="D135" s="33"/>
      <c r="G135" s="38">
        <v>5</v>
      </c>
      <c r="H135" s="32" t="s">
        <v>383</v>
      </c>
    </row>
    <row r="136" spans="2:8" ht="33" x14ac:dyDescent="0.3">
      <c r="B136" s="38">
        <v>6</v>
      </c>
      <c r="C136" s="34" t="s">
        <v>384</v>
      </c>
      <c r="D136" s="33"/>
      <c r="G136" s="38">
        <v>6</v>
      </c>
      <c r="H136" s="32" t="s">
        <v>385</v>
      </c>
    </row>
    <row r="137" spans="2:8" ht="33" x14ac:dyDescent="0.3">
      <c r="B137" s="38">
        <v>7</v>
      </c>
      <c r="C137" s="32" t="s">
        <v>386</v>
      </c>
      <c r="D137" s="33"/>
      <c r="G137" s="38">
        <v>7</v>
      </c>
      <c r="H137" s="32" t="s">
        <v>387</v>
      </c>
    </row>
    <row r="138" spans="2:8" ht="16.5" x14ac:dyDescent="0.3">
      <c r="B138" s="38">
        <v>8</v>
      </c>
      <c r="C138" s="32"/>
      <c r="D138" s="33"/>
      <c r="G138" s="38">
        <v>8</v>
      </c>
      <c r="H138" s="34" t="s">
        <v>388</v>
      </c>
    </row>
    <row r="139" spans="2:8" ht="49.5" x14ac:dyDescent="0.3">
      <c r="B139" s="38">
        <v>9</v>
      </c>
      <c r="C139" s="32"/>
      <c r="D139" s="33"/>
      <c r="G139" s="38">
        <v>9</v>
      </c>
      <c r="H139" s="32" t="s">
        <v>389</v>
      </c>
    </row>
    <row r="140" spans="2:8" ht="33" x14ac:dyDescent="0.3">
      <c r="B140" s="38">
        <v>10</v>
      </c>
      <c r="C140" s="32"/>
      <c r="D140" s="33"/>
      <c r="G140" s="38">
        <v>10</v>
      </c>
      <c r="H140" s="32" t="s">
        <v>390</v>
      </c>
    </row>
    <row r="143" spans="2:8" ht="28.5" customHeight="1" x14ac:dyDescent="0.3">
      <c r="C143" s="39" t="s">
        <v>391</v>
      </c>
      <c r="D143" s="58" t="s">
        <v>392</v>
      </c>
      <c r="E143" s="59"/>
      <c r="F143" s="59"/>
      <c r="G143" s="60"/>
    </row>
    <row r="144" spans="2:8" ht="16.5" x14ac:dyDescent="0.3">
      <c r="C144" s="40" t="s">
        <v>248</v>
      </c>
      <c r="D144" s="61">
        <v>44211</v>
      </c>
      <c r="E144" s="62"/>
      <c r="F144" s="62"/>
      <c r="G144" s="63"/>
    </row>
    <row r="146" spans="2:11" ht="44.25" customHeight="1" x14ac:dyDescent="0.3">
      <c r="B146" s="52" t="s">
        <v>249</v>
      </c>
      <c r="C146" s="53"/>
      <c r="D146" s="53"/>
      <c r="E146" s="53"/>
      <c r="F146" s="53"/>
      <c r="G146" s="53"/>
      <c r="H146" s="54"/>
    </row>
    <row r="147" spans="2:11" ht="198.75" customHeight="1" x14ac:dyDescent="0.25">
      <c r="B147" s="55" t="s">
        <v>393</v>
      </c>
      <c r="C147" s="56"/>
      <c r="D147" s="56"/>
      <c r="E147" s="56"/>
      <c r="F147" s="56"/>
      <c r="G147" s="56"/>
      <c r="H147" s="57"/>
    </row>
    <row r="148" spans="2:11" ht="16.5" x14ac:dyDescent="0.25">
      <c r="B148" s="27"/>
      <c r="C148" s="27"/>
      <c r="D148" s="27"/>
      <c r="E148" s="27"/>
      <c r="F148" s="27"/>
      <c r="G148" s="27"/>
      <c r="H148" s="27"/>
    </row>
    <row r="149" spans="2:11" ht="16.5" customHeight="1" x14ac:dyDescent="0.3">
      <c r="B149" s="52" t="s">
        <v>251</v>
      </c>
      <c r="C149" s="53"/>
      <c r="D149" s="53"/>
      <c r="E149" s="53"/>
      <c r="F149" s="53"/>
      <c r="G149" s="53"/>
      <c r="H149" s="54"/>
    </row>
    <row r="150" spans="2:11" ht="72" customHeight="1" x14ac:dyDescent="0.25">
      <c r="B150" s="55" t="s">
        <v>394</v>
      </c>
      <c r="C150" s="56"/>
      <c r="D150" s="56"/>
      <c r="E150" s="56"/>
      <c r="F150" s="56"/>
      <c r="G150" s="56"/>
      <c r="H150" s="57"/>
    </row>
    <row r="151" spans="2:11" ht="15.75" x14ac:dyDescent="0.25">
      <c r="E151" s="28"/>
      <c r="F151" s="28"/>
    </row>
    <row r="153" spans="2:11" ht="20.25" x14ac:dyDescent="0.3">
      <c r="B153" s="29" t="s">
        <v>253</v>
      </c>
      <c r="C153" s="29" t="s">
        <v>254</v>
      </c>
      <c r="D153" s="30"/>
      <c r="G153" s="29" t="s">
        <v>253</v>
      </c>
      <c r="H153" s="29" t="s">
        <v>255</v>
      </c>
    </row>
    <row r="154" spans="2:11" ht="34.5" customHeight="1" x14ac:dyDescent="0.3">
      <c r="B154" s="31">
        <v>1</v>
      </c>
      <c r="C154" s="32" t="s">
        <v>395</v>
      </c>
      <c r="D154" s="33"/>
      <c r="G154" s="31">
        <v>1</v>
      </c>
      <c r="H154" s="32" t="s">
        <v>396</v>
      </c>
    </row>
    <row r="155" spans="2:11" ht="33" x14ac:dyDescent="0.3">
      <c r="B155" s="31">
        <v>2</v>
      </c>
      <c r="C155" s="32" t="s">
        <v>397</v>
      </c>
      <c r="D155" s="33"/>
      <c r="G155" s="31">
        <v>2</v>
      </c>
      <c r="H155" s="32" t="s">
        <v>398</v>
      </c>
      <c r="I155" s="21" t="s">
        <v>399</v>
      </c>
      <c r="K155" s="41"/>
    </row>
    <row r="156" spans="2:11" ht="30" customHeight="1" x14ac:dyDescent="0.3">
      <c r="B156" s="31">
        <v>3</v>
      </c>
      <c r="C156" s="32" t="s">
        <v>400</v>
      </c>
      <c r="D156" s="33"/>
      <c r="G156" s="31">
        <v>3</v>
      </c>
      <c r="H156" s="32" t="s">
        <v>401</v>
      </c>
    </row>
    <row r="157" spans="2:11" ht="32.25" customHeight="1" x14ac:dyDescent="0.3">
      <c r="B157" s="31">
        <v>4</v>
      </c>
      <c r="C157" s="32" t="s">
        <v>402</v>
      </c>
      <c r="D157" s="33"/>
      <c r="G157" s="31">
        <v>4</v>
      </c>
      <c r="H157" s="32" t="s">
        <v>403</v>
      </c>
    </row>
    <row r="158" spans="2:11" ht="33" x14ac:dyDescent="0.3">
      <c r="B158" s="31">
        <v>5</v>
      </c>
      <c r="C158" s="32" t="s">
        <v>404</v>
      </c>
      <c r="D158" s="35"/>
      <c r="G158" s="31">
        <v>5</v>
      </c>
      <c r="H158" s="32" t="s">
        <v>405</v>
      </c>
    </row>
    <row r="159" spans="2:11" ht="33" x14ac:dyDescent="0.3">
      <c r="B159" s="31">
        <v>6</v>
      </c>
      <c r="C159" s="32" t="s">
        <v>406</v>
      </c>
      <c r="D159" s="33"/>
      <c r="G159" s="31">
        <v>6</v>
      </c>
      <c r="H159" s="32" t="s">
        <v>407</v>
      </c>
    </row>
    <row r="160" spans="2:11" ht="16.5" x14ac:dyDescent="0.3">
      <c r="B160" s="31">
        <v>7</v>
      </c>
      <c r="C160" s="34" t="s">
        <v>408</v>
      </c>
      <c r="D160" s="33"/>
      <c r="G160" s="31">
        <v>7</v>
      </c>
      <c r="H160" s="32" t="s">
        <v>409</v>
      </c>
    </row>
    <row r="161" spans="2:8" ht="16.5" x14ac:dyDescent="0.3">
      <c r="B161" s="31">
        <v>8</v>
      </c>
      <c r="C161" s="32" t="s">
        <v>410</v>
      </c>
      <c r="D161" s="35"/>
      <c r="G161" s="31">
        <v>8</v>
      </c>
      <c r="H161" s="32" t="s">
        <v>411</v>
      </c>
    </row>
    <row r="162" spans="2:8" ht="16.5" x14ac:dyDescent="0.3">
      <c r="B162" s="31">
        <v>9</v>
      </c>
      <c r="C162" s="34" t="s">
        <v>412</v>
      </c>
      <c r="D162" s="33"/>
      <c r="G162" s="31">
        <v>9</v>
      </c>
      <c r="H162" s="32" t="s">
        <v>413</v>
      </c>
    </row>
    <row r="163" spans="2:8" ht="16.5" x14ac:dyDescent="0.3">
      <c r="B163" s="31">
        <v>10</v>
      </c>
      <c r="C163" s="32" t="s">
        <v>414</v>
      </c>
      <c r="D163" s="33"/>
      <c r="G163" s="31">
        <v>10</v>
      </c>
      <c r="H163" s="32"/>
    </row>
    <row r="164" spans="2:8" ht="33" x14ac:dyDescent="0.3">
      <c r="B164" s="31">
        <v>11</v>
      </c>
      <c r="C164" s="32" t="s">
        <v>415</v>
      </c>
      <c r="D164" s="33"/>
      <c r="G164" s="31">
        <v>11</v>
      </c>
      <c r="H164" s="32"/>
    </row>
    <row r="165" spans="2:8" ht="33" x14ac:dyDescent="0.3">
      <c r="B165" s="31">
        <v>12</v>
      </c>
      <c r="C165" s="34" t="s">
        <v>416</v>
      </c>
      <c r="D165" s="35"/>
      <c r="G165" s="31">
        <v>12</v>
      </c>
      <c r="H165" s="32"/>
    </row>
    <row r="166" spans="2:8" ht="20.25" x14ac:dyDescent="0.3">
      <c r="B166" s="29" t="s">
        <v>253</v>
      </c>
      <c r="C166" s="29" t="s">
        <v>272</v>
      </c>
      <c r="D166" s="30"/>
      <c r="G166" s="29" t="s">
        <v>253</v>
      </c>
      <c r="H166" s="29" t="s">
        <v>273</v>
      </c>
    </row>
    <row r="167" spans="2:8" ht="49.5" x14ac:dyDescent="0.3">
      <c r="B167" s="38">
        <v>1</v>
      </c>
      <c r="C167" s="32" t="s">
        <v>417</v>
      </c>
      <c r="D167" s="33"/>
      <c r="G167" s="38">
        <v>1</v>
      </c>
      <c r="H167" s="32" t="s">
        <v>418</v>
      </c>
    </row>
    <row r="168" spans="2:8" ht="26.25" customHeight="1" x14ac:dyDescent="0.3">
      <c r="B168" s="38">
        <v>2</v>
      </c>
      <c r="C168" s="32" t="s">
        <v>419</v>
      </c>
      <c r="D168" s="33"/>
      <c r="G168" s="38">
        <v>2</v>
      </c>
      <c r="H168" s="32" t="s">
        <v>420</v>
      </c>
    </row>
    <row r="169" spans="2:8" ht="33" x14ac:dyDescent="0.3">
      <c r="B169" s="38">
        <v>3</v>
      </c>
      <c r="C169" s="32" t="s">
        <v>421</v>
      </c>
      <c r="D169" s="33"/>
      <c r="G169" s="38">
        <v>3</v>
      </c>
      <c r="H169" s="32" t="s">
        <v>422</v>
      </c>
    </row>
    <row r="170" spans="2:8" ht="33" x14ac:dyDescent="0.3">
      <c r="B170" s="38">
        <v>4</v>
      </c>
      <c r="C170" s="32"/>
      <c r="D170" s="33"/>
      <c r="G170" s="38">
        <v>4</v>
      </c>
      <c r="H170" s="32" t="s">
        <v>423</v>
      </c>
    </row>
    <row r="171" spans="2:8" ht="16.5" x14ac:dyDescent="0.3">
      <c r="B171" s="38">
        <v>5</v>
      </c>
      <c r="C171" s="32"/>
      <c r="D171" s="33"/>
      <c r="G171" s="38">
        <v>5</v>
      </c>
      <c r="H171" s="32" t="s">
        <v>424</v>
      </c>
    </row>
    <row r="172" spans="2:8" ht="33" x14ac:dyDescent="0.3">
      <c r="B172" s="38">
        <v>6</v>
      </c>
      <c r="C172" s="32"/>
      <c r="D172" s="33"/>
      <c r="G172" s="38">
        <v>6</v>
      </c>
      <c r="H172" s="32" t="s">
        <v>425</v>
      </c>
    </row>
    <row r="173" spans="2:8" ht="16.5" x14ac:dyDescent="0.3">
      <c r="B173" s="38">
        <v>7</v>
      </c>
      <c r="C173" s="32"/>
      <c r="D173" s="33"/>
      <c r="G173" s="38">
        <v>7</v>
      </c>
      <c r="H173" s="34" t="s">
        <v>426</v>
      </c>
    </row>
    <row r="174" spans="2:8" ht="33" x14ac:dyDescent="0.3">
      <c r="B174" s="38">
        <v>8</v>
      </c>
      <c r="C174" s="32"/>
      <c r="D174" s="33"/>
      <c r="G174" s="38">
        <v>8</v>
      </c>
      <c r="H174" s="32" t="s">
        <v>427</v>
      </c>
    </row>
    <row r="175" spans="2:8" ht="16.5" x14ac:dyDescent="0.3">
      <c r="B175" s="38">
        <v>9</v>
      </c>
      <c r="C175" s="32"/>
      <c r="D175" s="33"/>
      <c r="G175" s="38">
        <v>9</v>
      </c>
      <c r="H175" s="32" t="s">
        <v>428</v>
      </c>
    </row>
    <row r="176" spans="2:8" ht="16.5" x14ac:dyDescent="0.3">
      <c r="B176" s="38">
        <v>10</v>
      </c>
      <c r="C176" s="32"/>
      <c r="D176" s="33"/>
      <c r="G176" s="38">
        <v>10</v>
      </c>
      <c r="H176" s="32" t="s">
        <v>429</v>
      </c>
    </row>
  </sheetData>
  <mergeCells count="34">
    <mergeCell ref="D41:G41"/>
    <mergeCell ref="A1:A3"/>
    <mergeCell ref="C1:H1"/>
    <mergeCell ref="D4:G4"/>
    <mergeCell ref="D5:G5"/>
    <mergeCell ref="D6:G6"/>
    <mergeCell ref="D7:G7"/>
    <mergeCell ref="B9:H9"/>
    <mergeCell ref="B10:H10"/>
    <mergeCell ref="B12:H12"/>
    <mergeCell ref="B13:H13"/>
    <mergeCell ref="D40:G40"/>
    <mergeCell ref="D109:G109"/>
    <mergeCell ref="B43:H43"/>
    <mergeCell ref="B44:H44"/>
    <mergeCell ref="B46:H46"/>
    <mergeCell ref="B47:H47"/>
    <mergeCell ref="D74:G74"/>
    <mergeCell ref="D75:G75"/>
    <mergeCell ref="B77:H77"/>
    <mergeCell ref="B78:H78"/>
    <mergeCell ref="B80:H80"/>
    <mergeCell ref="B81:H81"/>
    <mergeCell ref="D108:G108"/>
    <mergeCell ref="B146:H146"/>
    <mergeCell ref="B147:H147"/>
    <mergeCell ref="B149:H149"/>
    <mergeCell ref="B150:H150"/>
    <mergeCell ref="B111:H111"/>
    <mergeCell ref="B112:H112"/>
    <mergeCell ref="B114:H114"/>
    <mergeCell ref="B115:H115"/>
    <mergeCell ref="D143:G143"/>
    <mergeCell ref="D144:G14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19"/>
  <sheetViews>
    <sheetView tabSelected="1" topLeftCell="B1" zoomScale="70" zoomScaleNormal="70" workbookViewId="0">
      <selection activeCell="U119" sqref="U119"/>
    </sheetView>
  </sheetViews>
  <sheetFormatPr baseColWidth="10" defaultRowHeight="15" x14ac:dyDescent="0.2"/>
  <cols>
    <col min="1" max="1" width="17" style="45" hidden="1" customWidth="1"/>
    <col min="2" max="2" width="21.85546875" style="2" customWidth="1"/>
    <col min="3" max="3" width="24.5703125" style="46" customWidth="1"/>
    <col min="4" max="4" width="32.85546875" style="46" customWidth="1"/>
    <col min="5" max="5" width="32.28515625" style="46" customWidth="1"/>
    <col min="6" max="6" width="3.7109375" style="46" hidden="1" customWidth="1"/>
    <col min="7" max="7" width="13.7109375" style="46" hidden="1" customWidth="1"/>
    <col min="8" max="8" width="5.5703125" style="46" hidden="1" customWidth="1"/>
    <col min="9" max="9" width="14.140625" style="46" hidden="1" customWidth="1"/>
    <col min="10" max="10" width="5.5703125" style="46" hidden="1" customWidth="1"/>
    <col min="11" max="11" width="13.7109375" style="46" customWidth="1"/>
    <col min="12" max="12" width="66.7109375" style="3" customWidth="1"/>
    <col min="13" max="13" width="15.42578125" style="4" hidden="1" customWidth="1"/>
    <col min="14" max="14" width="12.5703125" style="4" hidden="1" customWidth="1"/>
    <col min="15" max="15" width="12.28515625" style="46" hidden="1" customWidth="1"/>
    <col min="16" max="16" width="13" style="46" hidden="1" customWidth="1"/>
    <col min="17" max="17" width="11" style="46" hidden="1" customWidth="1"/>
    <col min="18" max="18" width="13.28515625" style="46" hidden="1" customWidth="1"/>
    <col min="19" max="19" width="7.7109375" style="46" hidden="1" customWidth="1"/>
    <col min="20" max="20" width="14.140625" style="46" customWidth="1"/>
    <col min="21" max="21" width="35.7109375" style="46" customWidth="1"/>
    <col min="22" max="22" width="21.85546875" style="46" customWidth="1"/>
    <col min="23" max="23" width="22.85546875" style="46" customWidth="1"/>
    <col min="24" max="24" width="22.85546875" style="48" customWidth="1"/>
    <col min="25" max="25" width="24.7109375" style="2" customWidth="1"/>
    <col min="26" max="26" width="31.5703125" style="45" customWidth="1"/>
    <col min="27" max="27" width="27.140625" style="47" customWidth="1"/>
    <col min="28" max="28" width="19.28515625" style="46" customWidth="1"/>
    <col min="29" max="257" width="11.42578125" style="46"/>
    <col min="258" max="258" width="0" style="46" hidden="1" customWidth="1"/>
    <col min="259" max="259" width="21.85546875" style="46" customWidth="1"/>
    <col min="260" max="260" width="36.85546875" style="46" customWidth="1"/>
    <col min="261" max="261" width="32.85546875" style="46" customWidth="1"/>
    <col min="262" max="262" width="32.28515625" style="46" customWidth="1"/>
    <col min="263" max="263" width="3.7109375" style="46" customWidth="1"/>
    <col min="264" max="264" width="13.7109375" style="46" customWidth="1"/>
    <col min="265" max="265" width="5.5703125" style="46" customWidth="1"/>
    <col min="266" max="266" width="14.140625" style="46" customWidth="1"/>
    <col min="267" max="267" width="5.5703125" style="46" customWidth="1"/>
    <col min="268" max="268" width="13.7109375" style="46" customWidth="1"/>
    <col min="269" max="269" width="66.7109375" style="46" customWidth="1"/>
    <col min="270" max="270" width="15.42578125" style="46" customWidth="1"/>
    <col min="271" max="271" width="12.5703125" style="46" customWidth="1"/>
    <col min="272" max="272" width="12.28515625" style="46" customWidth="1"/>
    <col min="273" max="273" width="13" style="46" customWidth="1"/>
    <col min="274" max="274" width="11" style="46" customWidth="1"/>
    <col min="275" max="275" width="13.28515625" style="46" customWidth="1"/>
    <col min="276" max="276" width="7.7109375" style="46" customWidth="1"/>
    <col min="277" max="277" width="14.140625" style="46" customWidth="1"/>
    <col min="278" max="278" width="35.7109375" style="46" customWidth="1"/>
    <col min="279" max="279" width="21.85546875" style="46" customWidth="1"/>
    <col min="280" max="280" width="22.85546875" style="46" customWidth="1"/>
    <col min="281" max="281" width="24.7109375" style="46" customWidth="1"/>
    <col min="282" max="282" width="31.5703125" style="46" customWidth="1"/>
    <col min="283" max="283" width="27.140625" style="46" customWidth="1"/>
    <col min="284" max="284" width="19.28515625" style="46" customWidth="1"/>
    <col min="285" max="513" width="11.42578125" style="46"/>
    <col min="514" max="514" width="0" style="46" hidden="1" customWidth="1"/>
    <col min="515" max="515" width="21.85546875" style="46" customWidth="1"/>
    <col min="516" max="516" width="36.85546875" style="46" customWidth="1"/>
    <col min="517" max="517" width="32.85546875" style="46" customWidth="1"/>
    <col min="518" max="518" width="32.28515625" style="46" customWidth="1"/>
    <col min="519" max="519" width="3.7109375" style="46" customWidth="1"/>
    <col min="520" max="520" width="13.7109375" style="46" customWidth="1"/>
    <col min="521" max="521" width="5.5703125" style="46" customWidth="1"/>
    <col min="522" max="522" width="14.140625" style="46" customWidth="1"/>
    <col min="523" max="523" width="5.5703125" style="46" customWidth="1"/>
    <col min="524" max="524" width="13.7109375" style="46" customWidth="1"/>
    <col min="525" max="525" width="66.7109375" style="46" customWidth="1"/>
    <col min="526" max="526" width="15.42578125" style="46" customWidth="1"/>
    <col min="527" max="527" width="12.5703125" style="46" customWidth="1"/>
    <col min="528" max="528" width="12.28515625" style="46" customWidth="1"/>
    <col min="529" max="529" width="13" style="46" customWidth="1"/>
    <col min="530" max="530" width="11" style="46" customWidth="1"/>
    <col min="531" max="531" width="13.28515625" style="46" customWidth="1"/>
    <col min="532" max="532" width="7.7109375" style="46" customWidth="1"/>
    <col min="533" max="533" width="14.140625" style="46" customWidth="1"/>
    <col min="534" max="534" width="35.7109375" style="46" customWidth="1"/>
    <col min="535" max="535" width="21.85546875" style="46" customWidth="1"/>
    <col min="536" max="536" width="22.85546875" style="46" customWidth="1"/>
    <col min="537" max="537" width="24.7109375" style="46" customWidth="1"/>
    <col min="538" max="538" width="31.5703125" style="46" customWidth="1"/>
    <col min="539" max="539" width="27.140625" style="46" customWidth="1"/>
    <col min="540" max="540" width="19.28515625" style="46" customWidth="1"/>
    <col min="541" max="769" width="11.42578125" style="46"/>
    <col min="770" max="770" width="0" style="46" hidden="1" customWidth="1"/>
    <col min="771" max="771" width="21.85546875" style="46" customWidth="1"/>
    <col min="772" max="772" width="36.85546875" style="46" customWidth="1"/>
    <col min="773" max="773" width="32.85546875" style="46" customWidth="1"/>
    <col min="774" max="774" width="32.28515625" style="46" customWidth="1"/>
    <col min="775" max="775" width="3.7109375" style="46" customWidth="1"/>
    <col min="776" max="776" width="13.7109375" style="46" customWidth="1"/>
    <col min="777" max="777" width="5.5703125" style="46" customWidth="1"/>
    <col min="778" max="778" width="14.140625" style="46" customWidth="1"/>
    <col min="779" max="779" width="5.5703125" style="46" customWidth="1"/>
    <col min="780" max="780" width="13.7109375" style="46" customWidth="1"/>
    <col min="781" max="781" width="66.7109375" style="46" customWidth="1"/>
    <col min="782" max="782" width="15.42578125" style="46" customWidth="1"/>
    <col min="783" max="783" width="12.5703125" style="46" customWidth="1"/>
    <col min="784" max="784" width="12.28515625" style="46" customWidth="1"/>
    <col min="785" max="785" width="13" style="46" customWidth="1"/>
    <col min="786" max="786" width="11" style="46" customWidth="1"/>
    <col min="787" max="787" width="13.28515625" style="46" customWidth="1"/>
    <col min="788" max="788" width="7.7109375" style="46" customWidth="1"/>
    <col min="789" max="789" width="14.140625" style="46" customWidth="1"/>
    <col min="790" max="790" width="35.7109375" style="46" customWidth="1"/>
    <col min="791" max="791" width="21.85546875" style="46" customWidth="1"/>
    <col min="792" max="792" width="22.85546875" style="46" customWidth="1"/>
    <col min="793" max="793" width="24.7109375" style="46" customWidth="1"/>
    <col min="794" max="794" width="31.5703125" style="46" customWidth="1"/>
    <col min="795" max="795" width="27.140625" style="46" customWidth="1"/>
    <col min="796" max="796" width="19.28515625" style="46" customWidth="1"/>
    <col min="797" max="1025" width="11.42578125" style="46"/>
    <col min="1026" max="1026" width="0" style="46" hidden="1" customWidth="1"/>
    <col min="1027" max="1027" width="21.85546875" style="46" customWidth="1"/>
    <col min="1028" max="1028" width="36.85546875" style="46" customWidth="1"/>
    <col min="1029" max="1029" width="32.85546875" style="46" customWidth="1"/>
    <col min="1030" max="1030" width="32.28515625" style="46" customWidth="1"/>
    <col min="1031" max="1031" width="3.7109375" style="46" customWidth="1"/>
    <col min="1032" max="1032" width="13.7109375" style="46" customWidth="1"/>
    <col min="1033" max="1033" width="5.5703125" style="46" customWidth="1"/>
    <col min="1034" max="1034" width="14.140625" style="46" customWidth="1"/>
    <col min="1035" max="1035" width="5.5703125" style="46" customWidth="1"/>
    <col min="1036" max="1036" width="13.7109375" style="46" customWidth="1"/>
    <col min="1037" max="1037" width="66.7109375" style="46" customWidth="1"/>
    <col min="1038" max="1038" width="15.42578125" style="46" customWidth="1"/>
    <col min="1039" max="1039" width="12.5703125" style="46" customWidth="1"/>
    <col min="1040" max="1040" width="12.28515625" style="46" customWidth="1"/>
    <col min="1041" max="1041" width="13" style="46" customWidth="1"/>
    <col min="1042" max="1042" width="11" style="46" customWidth="1"/>
    <col min="1043" max="1043" width="13.28515625" style="46" customWidth="1"/>
    <col min="1044" max="1044" width="7.7109375" style="46" customWidth="1"/>
    <col min="1045" max="1045" width="14.140625" style="46" customWidth="1"/>
    <col min="1046" max="1046" width="35.7109375" style="46" customWidth="1"/>
    <col min="1047" max="1047" width="21.85546875" style="46" customWidth="1"/>
    <col min="1048" max="1048" width="22.85546875" style="46" customWidth="1"/>
    <col min="1049" max="1049" width="24.7109375" style="46" customWidth="1"/>
    <col min="1050" max="1050" width="31.5703125" style="46" customWidth="1"/>
    <col min="1051" max="1051" width="27.140625" style="46" customWidth="1"/>
    <col min="1052" max="1052" width="19.28515625" style="46" customWidth="1"/>
    <col min="1053" max="1281" width="11.42578125" style="46"/>
    <col min="1282" max="1282" width="0" style="46" hidden="1" customWidth="1"/>
    <col min="1283" max="1283" width="21.85546875" style="46" customWidth="1"/>
    <col min="1284" max="1284" width="36.85546875" style="46" customWidth="1"/>
    <col min="1285" max="1285" width="32.85546875" style="46" customWidth="1"/>
    <col min="1286" max="1286" width="32.28515625" style="46" customWidth="1"/>
    <col min="1287" max="1287" width="3.7109375" style="46" customWidth="1"/>
    <col min="1288" max="1288" width="13.7109375" style="46" customWidth="1"/>
    <col min="1289" max="1289" width="5.5703125" style="46" customWidth="1"/>
    <col min="1290" max="1290" width="14.140625" style="46" customWidth="1"/>
    <col min="1291" max="1291" width="5.5703125" style="46" customWidth="1"/>
    <col min="1292" max="1292" width="13.7109375" style="46" customWidth="1"/>
    <col min="1293" max="1293" width="66.7109375" style="46" customWidth="1"/>
    <col min="1294" max="1294" width="15.42578125" style="46" customWidth="1"/>
    <col min="1295" max="1295" width="12.5703125" style="46" customWidth="1"/>
    <col min="1296" max="1296" width="12.28515625" style="46" customWidth="1"/>
    <col min="1297" max="1297" width="13" style="46" customWidth="1"/>
    <col min="1298" max="1298" width="11" style="46" customWidth="1"/>
    <col min="1299" max="1299" width="13.28515625" style="46" customWidth="1"/>
    <col min="1300" max="1300" width="7.7109375" style="46" customWidth="1"/>
    <col min="1301" max="1301" width="14.140625" style="46" customWidth="1"/>
    <col min="1302" max="1302" width="35.7109375" style="46" customWidth="1"/>
    <col min="1303" max="1303" width="21.85546875" style="46" customWidth="1"/>
    <col min="1304" max="1304" width="22.85546875" style="46" customWidth="1"/>
    <col min="1305" max="1305" width="24.7109375" style="46" customWidth="1"/>
    <col min="1306" max="1306" width="31.5703125" style="46" customWidth="1"/>
    <col min="1307" max="1307" width="27.140625" style="46" customWidth="1"/>
    <col min="1308" max="1308" width="19.28515625" style="46" customWidth="1"/>
    <col min="1309" max="1537" width="11.42578125" style="46"/>
    <col min="1538" max="1538" width="0" style="46" hidden="1" customWidth="1"/>
    <col min="1539" max="1539" width="21.85546875" style="46" customWidth="1"/>
    <col min="1540" max="1540" width="36.85546875" style="46" customWidth="1"/>
    <col min="1541" max="1541" width="32.85546875" style="46" customWidth="1"/>
    <col min="1542" max="1542" width="32.28515625" style="46" customWidth="1"/>
    <col min="1543" max="1543" width="3.7109375" style="46" customWidth="1"/>
    <col min="1544" max="1544" width="13.7109375" style="46" customWidth="1"/>
    <col min="1545" max="1545" width="5.5703125" style="46" customWidth="1"/>
    <col min="1546" max="1546" width="14.140625" style="46" customWidth="1"/>
    <col min="1547" max="1547" width="5.5703125" style="46" customWidth="1"/>
    <col min="1548" max="1548" width="13.7109375" style="46" customWidth="1"/>
    <col min="1549" max="1549" width="66.7109375" style="46" customWidth="1"/>
    <col min="1550" max="1550" width="15.42578125" style="46" customWidth="1"/>
    <col min="1551" max="1551" width="12.5703125" style="46" customWidth="1"/>
    <col min="1552" max="1552" width="12.28515625" style="46" customWidth="1"/>
    <col min="1553" max="1553" width="13" style="46" customWidth="1"/>
    <col min="1554" max="1554" width="11" style="46" customWidth="1"/>
    <col min="1555" max="1555" width="13.28515625" style="46" customWidth="1"/>
    <col min="1556" max="1556" width="7.7109375" style="46" customWidth="1"/>
    <col min="1557" max="1557" width="14.140625" style="46" customWidth="1"/>
    <col min="1558" max="1558" width="35.7109375" style="46" customWidth="1"/>
    <col min="1559" max="1559" width="21.85546875" style="46" customWidth="1"/>
    <col min="1560" max="1560" width="22.85546875" style="46" customWidth="1"/>
    <col min="1561" max="1561" width="24.7109375" style="46" customWidth="1"/>
    <col min="1562" max="1562" width="31.5703125" style="46" customWidth="1"/>
    <col min="1563" max="1563" width="27.140625" style="46" customWidth="1"/>
    <col min="1564" max="1564" width="19.28515625" style="46" customWidth="1"/>
    <col min="1565" max="1793" width="11.42578125" style="46"/>
    <col min="1794" max="1794" width="0" style="46" hidden="1" customWidth="1"/>
    <col min="1795" max="1795" width="21.85546875" style="46" customWidth="1"/>
    <col min="1796" max="1796" width="36.85546875" style="46" customWidth="1"/>
    <col min="1797" max="1797" width="32.85546875" style="46" customWidth="1"/>
    <col min="1798" max="1798" width="32.28515625" style="46" customWidth="1"/>
    <col min="1799" max="1799" width="3.7109375" style="46" customWidth="1"/>
    <col min="1800" max="1800" width="13.7109375" style="46" customWidth="1"/>
    <col min="1801" max="1801" width="5.5703125" style="46" customWidth="1"/>
    <col min="1802" max="1802" width="14.140625" style="46" customWidth="1"/>
    <col min="1803" max="1803" width="5.5703125" style="46" customWidth="1"/>
    <col min="1804" max="1804" width="13.7109375" style="46" customWidth="1"/>
    <col min="1805" max="1805" width="66.7109375" style="46" customWidth="1"/>
    <col min="1806" max="1806" width="15.42578125" style="46" customWidth="1"/>
    <col min="1807" max="1807" width="12.5703125" style="46" customWidth="1"/>
    <col min="1808" max="1808" width="12.28515625" style="46" customWidth="1"/>
    <col min="1809" max="1809" width="13" style="46" customWidth="1"/>
    <col min="1810" max="1810" width="11" style="46" customWidth="1"/>
    <col min="1811" max="1811" width="13.28515625" style="46" customWidth="1"/>
    <col min="1812" max="1812" width="7.7109375" style="46" customWidth="1"/>
    <col min="1813" max="1813" width="14.140625" style="46" customWidth="1"/>
    <col min="1814" max="1814" width="35.7109375" style="46" customWidth="1"/>
    <col min="1815" max="1815" width="21.85546875" style="46" customWidth="1"/>
    <col min="1816" max="1816" width="22.85546875" style="46" customWidth="1"/>
    <col min="1817" max="1817" width="24.7109375" style="46" customWidth="1"/>
    <col min="1818" max="1818" width="31.5703125" style="46" customWidth="1"/>
    <col min="1819" max="1819" width="27.140625" style="46" customWidth="1"/>
    <col min="1820" max="1820" width="19.28515625" style="46" customWidth="1"/>
    <col min="1821" max="2049" width="11.42578125" style="46"/>
    <col min="2050" max="2050" width="0" style="46" hidden="1" customWidth="1"/>
    <col min="2051" max="2051" width="21.85546875" style="46" customWidth="1"/>
    <col min="2052" max="2052" width="36.85546875" style="46" customWidth="1"/>
    <col min="2053" max="2053" width="32.85546875" style="46" customWidth="1"/>
    <col min="2054" max="2054" width="32.28515625" style="46" customWidth="1"/>
    <col min="2055" max="2055" width="3.7109375" style="46" customWidth="1"/>
    <col min="2056" max="2056" width="13.7109375" style="46" customWidth="1"/>
    <col min="2057" max="2057" width="5.5703125" style="46" customWidth="1"/>
    <col min="2058" max="2058" width="14.140625" style="46" customWidth="1"/>
    <col min="2059" max="2059" width="5.5703125" style="46" customWidth="1"/>
    <col min="2060" max="2060" width="13.7109375" style="46" customWidth="1"/>
    <col min="2061" max="2061" width="66.7109375" style="46" customWidth="1"/>
    <col min="2062" max="2062" width="15.42578125" style="46" customWidth="1"/>
    <col min="2063" max="2063" width="12.5703125" style="46" customWidth="1"/>
    <col min="2064" max="2064" width="12.28515625" style="46" customWidth="1"/>
    <col min="2065" max="2065" width="13" style="46" customWidth="1"/>
    <col min="2066" max="2066" width="11" style="46" customWidth="1"/>
    <col min="2067" max="2067" width="13.28515625" style="46" customWidth="1"/>
    <col min="2068" max="2068" width="7.7109375" style="46" customWidth="1"/>
    <col min="2069" max="2069" width="14.140625" style="46" customWidth="1"/>
    <col min="2070" max="2070" width="35.7109375" style="46" customWidth="1"/>
    <col min="2071" max="2071" width="21.85546875" style="46" customWidth="1"/>
    <col min="2072" max="2072" width="22.85546875" style="46" customWidth="1"/>
    <col min="2073" max="2073" width="24.7109375" style="46" customWidth="1"/>
    <col min="2074" max="2074" width="31.5703125" style="46" customWidth="1"/>
    <col min="2075" max="2075" width="27.140625" style="46" customWidth="1"/>
    <col min="2076" max="2076" width="19.28515625" style="46" customWidth="1"/>
    <col min="2077" max="2305" width="11.42578125" style="46"/>
    <col min="2306" max="2306" width="0" style="46" hidden="1" customWidth="1"/>
    <col min="2307" max="2307" width="21.85546875" style="46" customWidth="1"/>
    <col min="2308" max="2308" width="36.85546875" style="46" customWidth="1"/>
    <col min="2309" max="2309" width="32.85546875" style="46" customWidth="1"/>
    <col min="2310" max="2310" width="32.28515625" style="46" customWidth="1"/>
    <col min="2311" max="2311" width="3.7109375" style="46" customWidth="1"/>
    <col min="2312" max="2312" width="13.7109375" style="46" customWidth="1"/>
    <col min="2313" max="2313" width="5.5703125" style="46" customWidth="1"/>
    <col min="2314" max="2314" width="14.140625" style="46" customWidth="1"/>
    <col min="2315" max="2315" width="5.5703125" style="46" customWidth="1"/>
    <col min="2316" max="2316" width="13.7109375" style="46" customWidth="1"/>
    <col min="2317" max="2317" width="66.7109375" style="46" customWidth="1"/>
    <col min="2318" max="2318" width="15.42578125" style="46" customWidth="1"/>
    <col min="2319" max="2319" width="12.5703125" style="46" customWidth="1"/>
    <col min="2320" max="2320" width="12.28515625" style="46" customWidth="1"/>
    <col min="2321" max="2321" width="13" style="46" customWidth="1"/>
    <col min="2322" max="2322" width="11" style="46" customWidth="1"/>
    <col min="2323" max="2323" width="13.28515625" style="46" customWidth="1"/>
    <col min="2324" max="2324" width="7.7109375" style="46" customWidth="1"/>
    <col min="2325" max="2325" width="14.140625" style="46" customWidth="1"/>
    <col min="2326" max="2326" width="35.7109375" style="46" customWidth="1"/>
    <col min="2327" max="2327" width="21.85546875" style="46" customWidth="1"/>
    <col min="2328" max="2328" width="22.85546875" style="46" customWidth="1"/>
    <col min="2329" max="2329" width="24.7109375" style="46" customWidth="1"/>
    <col min="2330" max="2330" width="31.5703125" style="46" customWidth="1"/>
    <col min="2331" max="2331" width="27.140625" style="46" customWidth="1"/>
    <col min="2332" max="2332" width="19.28515625" style="46" customWidth="1"/>
    <col min="2333" max="2561" width="11.42578125" style="46"/>
    <col min="2562" max="2562" width="0" style="46" hidden="1" customWidth="1"/>
    <col min="2563" max="2563" width="21.85546875" style="46" customWidth="1"/>
    <col min="2564" max="2564" width="36.85546875" style="46" customWidth="1"/>
    <col min="2565" max="2565" width="32.85546875" style="46" customWidth="1"/>
    <col min="2566" max="2566" width="32.28515625" style="46" customWidth="1"/>
    <col min="2567" max="2567" width="3.7109375" style="46" customWidth="1"/>
    <col min="2568" max="2568" width="13.7109375" style="46" customWidth="1"/>
    <col min="2569" max="2569" width="5.5703125" style="46" customWidth="1"/>
    <col min="2570" max="2570" width="14.140625" style="46" customWidth="1"/>
    <col min="2571" max="2571" width="5.5703125" style="46" customWidth="1"/>
    <col min="2572" max="2572" width="13.7109375" style="46" customWidth="1"/>
    <col min="2573" max="2573" width="66.7109375" style="46" customWidth="1"/>
    <col min="2574" max="2574" width="15.42578125" style="46" customWidth="1"/>
    <col min="2575" max="2575" width="12.5703125" style="46" customWidth="1"/>
    <col min="2576" max="2576" width="12.28515625" style="46" customWidth="1"/>
    <col min="2577" max="2577" width="13" style="46" customWidth="1"/>
    <col min="2578" max="2578" width="11" style="46" customWidth="1"/>
    <col min="2579" max="2579" width="13.28515625" style="46" customWidth="1"/>
    <col min="2580" max="2580" width="7.7109375" style="46" customWidth="1"/>
    <col min="2581" max="2581" width="14.140625" style="46" customWidth="1"/>
    <col min="2582" max="2582" width="35.7109375" style="46" customWidth="1"/>
    <col min="2583" max="2583" width="21.85546875" style="46" customWidth="1"/>
    <col min="2584" max="2584" width="22.85546875" style="46" customWidth="1"/>
    <col min="2585" max="2585" width="24.7109375" style="46" customWidth="1"/>
    <col min="2586" max="2586" width="31.5703125" style="46" customWidth="1"/>
    <col min="2587" max="2587" width="27.140625" style="46" customWidth="1"/>
    <col min="2588" max="2588" width="19.28515625" style="46" customWidth="1"/>
    <col min="2589" max="2817" width="11.42578125" style="46"/>
    <col min="2818" max="2818" width="0" style="46" hidden="1" customWidth="1"/>
    <col min="2819" max="2819" width="21.85546875" style="46" customWidth="1"/>
    <col min="2820" max="2820" width="36.85546875" style="46" customWidth="1"/>
    <col min="2821" max="2821" width="32.85546875" style="46" customWidth="1"/>
    <col min="2822" max="2822" width="32.28515625" style="46" customWidth="1"/>
    <col min="2823" max="2823" width="3.7109375" style="46" customWidth="1"/>
    <col min="2824" max="2824" width="13.7109375" style="46" customWidth="1"/>
    <col min="2825" max="2825" width="5.5703125" style="46" customWidth="1"/>
    <col min="2826" max="2826" width="14.140625" style="46" customWidth="1"/>
    <col min="2827" max="2827" width="5.5703125" style="46" customWidth="1"/>
    <col min="2828" max="2828" width="13.7109375" style="46" customWidth="1"/>
    <col min="2829" max="2829" width="66.7109375" style="46" customWidth="1"/>
    <col min="2830" max="2830" width="15.42578125" style="46" customWidth="1"/>
    <col min="2831" max="2831" width="12.5703125" style="46" customWidth="1"/>
    <col min="2832" max="2832" width="12.28515625" style="46" customWidth="1"/>
    <col min="2833" max="2833" width="13" style="46" customWidth="1"/>
    <col min="2834" max="2834" width="11" style="46" customWidth="1"/>
    <col min="2835" max="2835" width="13.28515625" style="46" customWidth="1"/>
    <col min="2836" max="2836" width="7.7109375" style="46" customWidth="1"/>
    <col min="2837" max="2837" width="14.140625" style="46" customWidth="1"/>
    <col min="2838" max="2838" width="35.7109375" style="46" customWidth="1"/>
    <col min="2839" max="2839" width="21.85546875" style="46" customWidth="1"/>
    <col min="2840" max="2840" width="22.85546875" style="46" customWidth="1"/>
    <col min="2841" max="2841" width="24.7109375" style="46" customWidth="1"/>
    <col min="2842" max="2842" width="31.5703125" style="46" customWidth="1"/>
    <col min="2843" max="2843" width="27.140625" style="46" customWidth="1"/>
    <col min="2844" max="2844" width="19.28515625" style="46" customWidth="1"/>
    <col min="2845" max="3073" width="11.42578125" style="46"/>
    <col min="3074" max="3074" width="0" style="46" hidden="1" customWidth="1"/>
    <col min="3075" max="3075" width="21.85546875" style="46" customWidth="1"/>
    <col min="3076" max="3076" width="36.85546875" style="46" customWidth="1"/>
    <col min="3077" max="3077" width="32.85546875" style="46" customWidth="1"/>
    <col min="3078" max="3078" width="32.28515625" style="46" customWidth="1"/>
    <col min="3079" max="3079" width="3.7109375" style="46" customWidth="1"/>
    <col min="3080" max="3080" width="13.7109375" style="46" customWidth="1"/>
    <col min="3081" max="3081" width="5.5703125" style="46" customWidth="1"/>
    <col min="3082" max="3082" width="14.140625" style="46" customWidth="1"/>
    <col min="3083" max="3083" width="5.5703125" style="46" customWidth="1"/>
    <col min="3084" max="3084" width="13.7109375" style="46" customWidth="1"/>
    <col min="3085" max="3085" width="66.7109375" style="46" customWidth="1"/>
    <col min="3086" max="3086" width="15.42578125" style="46" customWidth="1"/>
    <col min="3087" max="3087" width="12.5703125" style="46" customWidth="1"/>
    <col min="3088" max="3088" width="12.28515625" style="46" customWidth="1"/>
    <col min="3089" max="3089" width="13" style="46" customWidth="1"/>
    <col min="3090" max="3090" width="11" style="46" customWidth="1"/>
    <col min="3091" max="3091" width="13.28515625" style="46" customWidth="1"/>
    <col min="3092" max="3092" width="7.7109375" style="46" customWidth="1"/>
    <col min="3093" max="3093" width="14.140625" style="46" customWidth="1"/>
    <col min="3094" max="3094" width="35.7109375" style="46" customWidth="1"/>
    <col min="3095" max="3095" width="21.85546875" style="46" customWidth="1"/>
    <col min="3096" max="3096" width="22.85546875" style="46" customWidth="1"/>
    <col min="3097" max="3097" width="24.7109375" style="46" customWidth="1"/>
    <col min="3098" max="3098" width="31.5703125" style="46" customWidth="1"/>
    <col min="3099" max="3099" width="27.140625" style="46" customWidth="1"/>
    <col min="3100" max="3100" width="19.28515625" style="46" customWidth="1"/>
    <col min="3101" max="3329" width="11.42578125" style="46"/>
    <col min="3330" max="3330" width="0" style="46" hidden="1" customWidth="1"/>
    <col min="3331" max="3331" width="21.85546875" style="46" customWidth="1"/>
    <col min="3332" max="3332" width="36.85546875" style="46" customWidth="1"/>
    <col min="3333" max="3333" width="32.85546875" style="46" customWidth="1"/>
    <col min="3334" max="3334" width="32.28515625" style="46" customWidth="1"/>
    <col min="3335" max="3335" width="3.7109375" style="46" customWidth="1"/>
    <col min="3336" max="3336" width="13.7109375" style="46" customWidth="1"/>
    <col min="3337" max="3337" width="5.5703125" style="46" customWidth="1"/>
    <col min="3338" max="3338" width="14.140625" style="46" customWidth="1"/>
    <col min="3339" max="3339" width="5.5703125" style="46" customWidth="1"/>
    <col min="3340" max="3340" width="13.7109375" style="46" customWidth="1"/>
    <col min="3341" max="3341" width="66.7109375" style="46" customWidth="1"/>
    <col min="3342" max="3342" width="15.42578125" style="46" customWidth="1"/>
    <col min="3343" max="3343" width="12.5703125" style="46" customWidth="1"/>
    <col min="3344" max="3344" width="12.28515625" style="46" customWidth="1"/>
    <col min="3345" max="3345" width="13" style="46" customWidth="1"/>
    <col min="3346" max="3346" width="11" style="46" customWidth="1"/>
    <col min="3347" max="3347" width="13.28515625" style="46" customWidth="1"/>
    <col min="3348" max="3348" width="7.7109375" style="46" customWidth="1"/>
    <col min="3349" max="3349" width="14.140625" style="46" customWidth="1"/>
    <col min="3350" max="3350" width="35.7109375" style="46" customWidth="1"/>
    <col min="3351" max="3351" width="21.85546875" style="46" customWidth="1"/>
    <col min="3352" max="3352" width="22.85546875" style="46" customWidth="1"/>
    <col min="3353" max="3353" width="24.7109375" style="46" customWidth="1"/>
    <col min="3354" max="3354" width="31.5703125" style="46" customWidth="1"/>
    <col min="3355" max="3355" width="27.140625" style="46" customWidth="1"/>
    <col min="3356" max="3356" width="19.28515625" style="46" customWidth="1"/>
    <col min="3357" max="3585" width="11.42578125" style="46"/>
    <col min="3586" max="3586" width="0" style="46" hidden="1" customWidth="1"/>
    <col min="3587" max="3587" width="21.85546875" style="46" customWidth="1"/>
    <col min="3588" max="3588" width="36.85546875" style="46" customWidth="1"/>
    <col min="3589" max="3589" width="32.85546875" style="46" customWidth="1"/>
    <col min="3590" max="3590" width="32.28515625" style="46" customWidth="1"/>
    <col min="3591" max="3591" width="3.7109375" style="46" customWidth="1"/>
    <col min="3592" max="3592" width="13.7109375" style="46" customWidth="1"/>
    <col min="3593" max="3593" width="5.5703125" style="46" customWidth="1"/>
    <col min="3594" max="3594" width="14.140625" style="46" customWidth="1"/>
    <col min="3595" max="3595" width="5.5703125" style="46" customWidth="1"/>
    <col min="3596" max="3596" width="13.7109375" style="46" customWidth="1"/>
    <col min="3597" max="3597" width="66.7109375" style="46" customWidth="1"/>
    <col min="3598" max="3598" width="15.42578125" style="46" customWidth="1"/>
    <col min="3599" max="3599" width="12.5703125" style="46" customWidth="1"/>
    <col min="3600" max="3600" width="12.28515625" style="46" customWidth="1"/>
    <col min="3601" max="3601" width="13" style="46" customWidth="1"/>
    <col min="3602" max="3602" width="11" style="46" customWidth="1"/>
    <col min="3603" max="3603" width="13.28515625" style="46" customWidth="1"/>
    <col min="3604" max="3604" width="7.7109375" style="46" customWidth="1"/>
    <col min="3605" max="3605" width="14.140625" style="46" customWidth="1"/>
    <col min="3606" max="3606" width="35.7109375" style="46" customWidth="1"/>
    <col min="3607" max="3607" width="21.85546875" style="46" customWidth="1"/>
    <col min="3608" max="3608" width="22.85546875" style="46" customWidth="1"/>
    <col min="3609" max="3609" width="24.7109375" style="46" customWidth="1"/>
    <col min="3610" max="3610" width="31.5703125" style="46" customWidth="1"/>
    <col min="3611" max="3611" width="27.140625" style="46" customWidth="1"/>
    <col min="3612" max="3612" width="19.28515625" style="46" customWidth="1"/>
    <col min="3613" max="3841" width="11.42578125" style="46"/>
    <col min="3842" max="3842" width="0" style="46" hidden="1" customWidth="1"/>
    <col min="3843" max="3843" width="21.85546875" style="46" customWidth="1"/>
    <col min="3844" max="3844" width="36.85546875" style="46" customWidth="1"/>
    <col min="3845" max="3845" width="32.85546875" style="46" customWidth="1"/>
    <col min="3846" max="3846" width="32.28515625" style="46" customWidth="1"/>
    <col min="3847" max="3847" width="3.7109375" style="46" customWidth="1"/>
    <col min="3848" max="3848" width="13.7109375" style="46" customWidth="1"/>
    <col min="3849" max="3849" width="5.5703125" style="46" customWidth="1"/>
    <col min="3850" max="3850" width="14.140625" style="46" customWidth="1"/>
    <col min="3851" max="3851" width="5.5703125" style="46" customWidth="1"/>
    <col min="3852" max="3852" width="13.7109375" style="46" customWidth="1"/>
    <col min="3853" max="3853" width="66.7109375" style="46" customWidth="1"/>
    <col min="3854" max="3854" width="15.42578125" style="46" customWidth="1"/>
    <col min="3855" max="3855" width="12.5703125" style="46" customWidth="1"/>
    <col min="3856" max="3856" width="12.28515625" style="46" customWidth="1"/>
    <col min="3857" max="3857" width="13" style="46" customWidth="1"/>
    <col min="3858" max="3858" width="11" style="46" customWidth="1"/>
    <col min="3859" max="3859" width="13.28515625" style="46" customWidth="1"/>
    <col min="3860" max="3860" width="7.7109375" style="46" customWidth="1"/>
    <col min="3861" max="3861" width="14.140625" style="46" customWidth="1"/>
    <col min="3862" max="3862" width="35.7109375" style="46" customWidth="1"/>
    <col min="3863" max="3863" width="21.85546875" style="46" customWidth="1"/>
    <col min="3864" max="3864" width="22.85546875" style="46" customWidth="1"/>
    <col min="3865" max="3865" width="24.7109375" style="46" customWidth="1"/>
    <col min="3866" max="3866" width="31.5703125" style="46" customWidth="1"/>
    <col min="3867" max="3867" width="27.140625" style="46" customWidth="1"/>
    <col min="3868" max="3868" width="19.28515625" style="46" customWidth="1"/>
    <col min="3869" max="4097" width="11.42578125" style="46"/>
    <col min="4098" max="4098" width="0" style="46" hidden="1" customWidth="1"/>
    <col min="4099" max="4099" width="21.85546875" style="46" customWidth="1"/>
    <col min="4100" max="4100" width="36.85546875" style="46" customWidth="1"/>
    <col min="4101" max="4101" width="32.85546875" style="46" customWidth="1"/>
    <col min="4102" max="4102" width="32.28515625" style="46" customWidth="1"/>
    <col min="4103" max="4103" width="3.7109375" style="46" customWidth="1"/>
    <col min="4104" max="4104" width="13.7109375" style="46" customWidth="1"/>
    <col min="4105" max="4105" width="5.5703125" style="46" customWidth="1"/>
    <col min="4106" max="4106" width="14.140625" style="46" customWidth="1"/>
    <col min="4107" max="4107" width="5.5703125" style="46" customWidth="1"/>
    <col min="4108" max="4108" width="13.7109375" style="46" customWidth="1"/>
    <col min="4109" max="4109" width="66.7109375" style="46" customWidth="1"/>
    <col min="4110" max="4110" width="15.42578125" style="46" customWidth="1"/>
    <col min="4111" max="4111" width="12.5703125" style="46" customWidth="1"/>
    <col min="4112" max="4112" width="12.28515625" style="46" customWidth="1"/>
    <col min="4113" max="4113" width="13" style="46" customWidth="1"/>
    <col min="4114" max="4114" width="11" style="46" customWidth="1"/>
    <col min="4115" max="4115" width="13.28515625" style="46" customWidth="1"/>
    <col min="4116" max="4116" width="7.7109375" style="46" customWidth="1"/>
    <col min="4117" max="4117" width="14.140625" style="46" customWidth="1"/>
    <col min="4118" max="4118" width="35.7109375" style="46" customWidth="1"/>
    <col min="4119" max="4119" width="21.85546875" style="46" customWidth="1"/>
    <col min="4120" max="4120" width="22.85546875" style="46" customWidth="1"/>
    <col min="4121" max="4121" width="24.7109375" style="46" customWidth="1"/>
    <col min="4122" max="4122" width="31.5703125" style="46" customWidth="1"/>
    <col min="4123" max="4123" width="27.140625" style="46" customWidth="1"/>
    <col min="4124" max="4124" width="19.28515625" style="46" customWidth="1"/>
    <col min="4125" max="4353" width="11.42578125" style="46"/>
    <col min="4354" max="4354" width="0" style="46" hidden="1" customWidth="1"/>
    <col min="4355" max="4355" width="21.85546875" style="46" customWidth="1"/>
    <col min="4356" max="4356" width="36.85546875" style="46" customWidth="1"/>
    <col min="4357" max="4357" width="32.85546875" style="46" customWidth="1"/>
    <col min="4358" max="4358" width="32.28515625" style="46" customWidth="1"/>
    <col min="4359" max="4359" width="3.7109375" style="46" customWidth="1"/>
    <col min="4360" max="4360" width="13.7109375" style="46" customWidth="1"/>
    <col min="4361" max="4361" width="5.5703125" style="46" customWidth="1"/>
    <col min="4362" max="4362" width="14.140625" style="46" customWidth="1"/>
    <col min="4363" max="4363" width="5.5703125" style="46" customWidth="1"/>
    <col min="4364" max="4364" width="13.7109375" style="46" customWidth="1"/>
    <col min="4365" max="4365" width="66.7109375" style="46" customWidth="1"/>
    <col min="4366" max="4366" width="15.42578125" style="46" customWidth="1"/>
    <col min="4367" max="4367" width="12.5703125" style="46" customWidth="1"/>
    <col min="4368" max="4368" width="12.28515625" style="46" customWidth="1"/>
    <col min="4369" max="4369" width="13" style="46" customWidth="1"/>
    <col min="4370" max="4370" width="11" style="46" customWidth="1"/>
    <col min="4371" max="4371" width="13.28515625" style="46" customWidth="1"/>
    <col min="4372" max="4372" width="7.7109375" style="46" customWidth="1"/>
    <col min="4373" max="4373" width="14.140625" style="46" customWidth="1"/>
    <col min="4374" max="4374" width="35.7109375" style="46" customWidth="1"/>
    <col min="4375" max="4375" width="21.85546875" style="46" customWidth="1"/>
    <col min="4376" max="4376" width="22.85546875" style="46" customWidth="1"/>
    <col min="4377" max="4377" width="24.7109375" style="46" customWidth="1"/>
    <col min="4378" max="4378" width="31.5703125" style="46" customWidth="1"/>
    <col min="4379" max="4379" width="27.140625" style="46" customWidth="1"/>
    <col min="4380" max="4380" width="19.28515625" style="46" customWidth="1"/>
    <col min="4381" max="4609" width="11.42578125" style="46"/>
    <col min="4610" max="4610" width="0" style="46" hidden="1" customWidth="1"/>
    <col min="4611" max="4611" width="21.85546875" style="46" customWidth="1"/>
    <col min="4612" max="4612" width="36.85546875" style="46" customWidth="1"/>
    <col min="4613" max="4613" width="32.85546875" style="46" customWidth="1"/>
    <col min="4614" max="4614" width="32.28515625" style="46" customWidth="1"/>
    <col min="4615" max="4615" width="3.7109375" style="46" customWidth="1"/>
    <col min="4616" max="4616" width="13.7109375" style="46" customWidth="1"/>
    <col min="4617" max="4617" width="5.5703125" style="46" customWidth="1"/>
    <col min="4618" max="4618" width="14.140625" style="46" customWidth="1"/>
    <col min="4619" max="4619" width="5.5703125" style="46" customWidth="1"/>
    <col min="4620" max="4620" width="13.7109375" style="46" customWidth="1"/>
    <col min="4621" max="4621" width="66.7109375" style="46" customWidth="1"/>
    <col min="4622" max="4622" width="15.42578125" style="46" customWidth="1"/>
    <col min="4623" max="4623" width="12.5703125" style="46" customWidth="1"/>
    <col min="4624" max="4624" width="12.28515625" style="46" customWidth="1"/>
    <col min="4625" max="4625" width="13" style="46" customWidth="1"/>
    <col min="4626" max="4626" width="11" style="46" customWidth="1"/>
    <col min="4627" max="4627" width="13.28515625" style="46" customWidth="1"/>
    <col min="4628" max="4628" width="7.7109375" style="46" customWidth="1"/>
    <col min="4629" max="4629" width="14.140625" style="46" customWidth="1"/>
    <col min="4630" max="4630" width="35.7109375" style="46" customWidth="1"/>
    <col min="4631" max="4631" width="21.85546875" style="46" customWidth="1"/>
    <col min="4632" max="4632" width="22.85546875" style="46" customWidth="1"/>
    <col min="4633" max="4633" width="24.7109375" style="46" customWidth="1"/>
    <col min="4634" max="4634" width="31.5703125" style="46" customWidth="1"/>
    <col min="4635" max="4635" width="27.140625" style="46" customWidth="1"/>
    <col min="4636" max="4636" width="19.28515625" style="46" customWidth="1"/>
    <col min="4637" max="4865" width="11.42578125" style="46"/>
    <col min="4866" max="4866" width="0" style="46" hidden="1" customWidth="1"/>
    <col min="4867" max="4867" width="21.85546875" style="46" customWidth="1"/>
    <col min="4868" max="4868" width="36.85546875" style="46" customWidth="1"/>
    <col min="4869" max="4869" width="32.85546875" style="46" customWidth="1"/>
    <col min="4870" max="4870" width="32.28515625" style="46" customWidth="1"/>
    <col min="4871" max="4871" width="3.7109375" style="46" customWidth="1"/>
    <col min="4872" max="4872" width="13.7109375" style="46" customWidth="1"/>
    <col min="4873" max="4873" width="5.5703125" style="46" customWidth="1"/>
    <col min="4874" max="4874" width="14.140625" style="46" customWidth="1"/>
    <col min="4875" max="4875" width="5.5703125" style="46" customWidth="1"/>
    <col min="4876" max="4876" width="13.7109375" style="46" customWidth="1"/>
    <col min="4877" max="4877" width="66.7109375" style="46" customWidth="1"/>
    <col min="4878" max="4878" width="15.42578125" style="46" customWidth="1"/>
    <col min="4879" max="4879" width="12.5703125" style="46" customWidth="1"/>
    <col min="4880" max="4880" width="12.28515625" style="46" customWidth="1"/>
    <col min="4881" max="4881" width="13" style="46" customWidth="1"/>
    <col min="4882" max="4882" width="11" style="46" customWidth="1"/>
    <col min="4883" max="4883" width="13.28515625" style="46" customWidth="1"/>
    <col min="4884" max="4884" width="7.7109375" style="46" customWidth="1"/>
    <col min="4885" max="4885" width="14.140625" style="46" customWidth="1"/>
    <col min="4886" max="4886" width="35.7109375" style="46" customWidth="1"/>
    <col min="4887" max="4887" width="21.85546875" style="46" customWidth="1"/>
    <col min="4888" max="4888" width="22.85546875" style="46" customWidth="1"/>
    <col min="4889" max="4889" width="24.7109375" style="46" customWidth="1"/>
    <col min="4890" max="4890" width="31.5703125" style="46" customWidth="1"/>
    <col min="4891" max="4891" width="27.140625" style="46" customWidth="1"/>
    <col min="4892" max="4892" width="19.28515625" style="46" customWidth="1"/>
    <col min="4893" max="5121" width="11.42578125" style="46"/>
    <col min="5122" max="5122" width="0" style="46" hidden="1" customWidth="1"/>
    <col min="5123" max="5123" width="21.85546875" style="46" customWidth="1"/>
    <col min="5124" max="5124" width="36.85546875" style="46" customWidth="1"/>
    <col min="5125" max="5125" width="32.85546875" style="46" customWidth="1"/>
    <col min="5126" max="5126" width="32.28515625" style="46" customWidth="1"/>
    <col min="5127" max="5127" width="3.7109375" style="46" customWidth="1"/>
    <col min="5128" max="5128" width="13.7109375" style="46" customWidth="1"/>
    <col min="5129" max="5129" width="5.5703125" style="46" customWidth="1"/>
    <col min="5130" max="5130" width="14.140625" style="46" customWidth="1"/>
    <col min="5131" max="5131" width="5.5703125" style="46" customWidth="1"/>
    <col min="5132" max="5132" width="13.7109375" style="46" customWidth="1"/>
    <col min="5133" max="5133" width="66.7109375" style="46" customWidth="1"/>
    <col min="5134" max="5134" width="15.42578125" style="46" customWidth="1"/>
    <col min="5135" max="5135" width="12.5703125" style="46" customWidth="1"/>
    <col min="5136" max="5136" width="12.28515625" style="46" customWidth="1"/>
    <col min="5137" max="5137" width="13" style="46" customWidth="1"/>
    <col min="5138" max="5138" width="11" style="46" customWidth="1"/>
    <col min="5139" max="5139" width="13.28515625" style="46" customWidth="1"/>
    <col min="5140" max="5140" width="7.7109375" style="46" customWidth="1"/>
    <col min="5141" max="5141" width="14.140625" style="46" customWidth="1"/>
    <col min="5142" max="5142" width="35.7109375" style="46" customWidth="1"/>
    <col min="5143" max="5143" width="21.85546875" style="46" customWidth="1"/>
    <col min="5144" max="5144" width="22.85546875" style="46" customWidth="1"/>
    <col min="5145" max="5145" width="24.7109375" style="46" customWidth="1"/>
    <col min="5146" max="5146" width="31.5703125" style="46" customWidth="1"/>
    <col min="5147" max="5147" width="27.140625" style="46" customWidth="1"/>
    <col min="5148" max="5148" width="19.28515625" style="46" customWidth="1"/>
    <col min="5149" max="5377" width="11.42578125" style="46"/>
    <col min="5378" max="5378" width="0" style="46" hidden="1" customWidth="1"/>
    <col min="5379" max="5379" width="21.85546875" style="46" customWidth="1"/>
    <col min="5380" max="5380" width="36.85546875" style="46" customWidth="1"/>
    <col min="5381" max="5381" width="32.85546875" style="46" customWidth="1"/>
    <col min="5382" max="5382" width="32.28515625" style="46" customWidth="1"/>
    <col min="5383" max="5383" width="3.7109375" style="46" customWidth="1"/>
    <col min="5384" max="5384" width="13.7109375" style="46" customWidth="1"/>
    <col min="5385" max="5385" width="5.5703125" style="46" customWidth="1"/>
    <col min="5386" max="5386" width="14.140625" style="46" customWidth="1"/>
    <col min="5387" max="5387" width="5.5703125" style="46" customWidth="1"/>
    <col min="5388" max="5388" width="13.7109375" style="46" customWidth="1"/>
    <col min="5389" max="5389" width="66.7109375" style="46" customWidth="1"/>
    <col min="5390" max="5390" width="15.42578125" style="46" customWidth="1"/>
    <col min="5391" max="5391" width="12.5703125" style="46" customWidth="1"/>
    <col min="5392" max="5392" width="12.28515625" style="46" customWidth="1"/>
    <col min="5393" max="5393" width="13" style="46" customWidth="1"/>
    <col min="5394" max="5394" width="11" style="46" customWidth="1"/>
    <col min="5395" max="5395" width="13.28515625" style="46" customWidth="1"/>
    <col min="5396" max="5396" width="7.7109375" style="46" customWidth="1"/>
    <col min="5397" max="5397" width="14.140625" style="46" customWidth="1"/>
    <col min="5398" max="5398" width="35.7109375" style="46" customWidth="1"/>
    <col min="5399" max="5399" width="21.85546875" style="46" customWidth="1"/>
    <col min="5400" max="5400" width="22.85546875" style="46" customWidth="1"/>
    <col min="5401" max="5401" width="24.7109375" style="46" customWidth="1"/>
    <col min="5402" max="5402" width="31.5703125" style="46" customWidth="1"/>
    <col min="5403" max="5403" width="27.140625" style="46" customWidth="1"/>
    <col min="5404" max="5404" width="19.28515625" style="46" customWidth="1"/>
    <col min="5405" max="5633" width="11.42578125" style="46"/>
    <col min="5634" max="5634" width="0" style="46" hidden="1" customWidth="1"/>
    <col min="5635" max="5635" width="21.85546875" style="46" customWidth="1"/>
    <col min="5636" max="5636" width="36.85546875" style="46" customWidth="1"/>
    <col min="5637" max="5637" width="32.85546875" style="46" customWidth="1"/>
    <col min="5638" max="5638" width="32.28515625" style="46" customWidth="1"/>
    <col min="5639" max="5639" width="3.7109375" style="46" customWidth="1"/>
    <col min="5640" max="5640" width="13.7109375" style="46" customWidth="1"/>
    <col min="5641" max="5641" width="5.5703125" style="46" customWidth="1"/>
    <col min="5642" max="5642" width="14.140625" style="46" customWidth="1"/>
    <col min="5643" max="5643" width="5.5703125" style="46" customWidth="1"/>
    <col min="5644" max="5644" width="13.7109375" style="46" customWidth="1"/>
    <col min="5645" max="5645" width="66.7109375" style="46" customWidth="1"/>
    <col min="5646" max="5646" width="15.42578125" style="46" customWidth="1"/>
    <col min="5647" max="5647" width="12.5703125" style="46" customWidth="1"/>
    <col min="5648" max="5648" width="12.28515625" style="46" customWidth="1"/>
    <col min="5649" max="5649" width="13" style="46" customWidth="1"/>
    <col min="5650" max="5650" width="11" style="46" customWidth="1"/>
    <col min="5651" max="5651" width="13.28515625" style="46" customWidth="1"/>
    <col min="5652" max="5652" width="7.7109375" style="46" customWidth="1"/>
    <col min="5653" max="5653" width="14.140625" style="46" customWidth="1"/>
    <col min="5654" max="5654" width="35.7109375" style="46" customWidth="1"/>
    <col min="5655" max="5655" width="21.85546875" style="46" customWidth="1"/>
    <col min="5656" max="5656" width="22.85546875" style="46" customWidth="1"/>
    <col min="5657" max="5657" width="24.7109375" style="46" customWidth="1"/>
    <col min="5658" max="5658" width="31.5703125" style="46" customWidth="1"/>
    <col min="5659" max="5659" width="27.140625" style="46" customWidth="1"/>
    <col min="5660" max="5660" width="19.28515625" style="46" customWidth="1"/>
    <col min="5661" max="5889" width="11.42578125" style="46"/>
    <col min="5890" max="5890" width="0" style="46" hidden="1" customWidth="1"/>
    <col min="5891" max="5891" width="21.85546875" style="46" customWidth="1"/>
    <col min="5892" max="5892" width="36.85546875" style="46" customWidth="1"/>
    <col min="5893" max="5893" width="32.85546875" style="46" customWidth="1"/>
    <col min="5894" max="5894" width="32.28515625" style="46" customWidth="1"/>
    <col min="5895" max="5895" width="3.7109375" style="46" customWidth="1"/>
    <col min="5896" max="5896" width="13.7109375" style="46" customWidth="1"/>
    <col min="5897" max="5897" width="5.5703125" style="46" customWidth="1"/>
    <col min="5898" max="5898" width="14.140625" style="46" customWidth="1"/>
    <col min="5899" max="5899" width="5.5703125" style="46" customWidth="1"/>
    <col min="5900" max="5900" width="13.7109375" style="46" customWidth="1"/>
    <col min="5901" max="5901" width="66.7109375" style="46" customWidth="1"/>
    <col min="5902" max="5902" width="15.42578125" style="46" customWidth="1"/>
    <col min="5903" max="5903" width="12.5703125" style="46" customWidth="1"/>
    <col min="5904" max="5904" width="12.28515625" style="46" customWidth="1"/>
    <col min="5905" max="5905" width="13" style="46" customWidth="1"/>
    <col min="5906" max="5906" width="11" style="46" customWidth="1"/>
    <col min="5907" max="5907" width="13.28515625" style="46" customWidth="1"/>
    <col min="5908" max="5908" width="7.7109375" style="46" customWidth="1"/>
    <col min="5909" max="5909" width="14.140625" style="46" customWidth="1"/>
    <col min="5910" max="5910" width="35.7109375" style="46" customWidth="1"/>
    <col min="5911" max="5911" width="21.85546875" style="46" customWidth="1"/>
    <col min="5912" max="5912" width="22.85546875" style="46" customWidth="1"/>
    <col min="5913" max="5913" width="24.7109375" style="46" customWidth="1"/>
    <col min="5914" max="5914" width="31.5703125" style="46" customWidth="1"/>
    <col min="5915" max="5915" width="27.140625" style="46" customWidth="1"/>
    <col min="5916" max="5916" width="19.28515625" style="46" customWidth="1"/>
    <col min="5917" max="6145" width="11.42578125" style="46"/>
    <col min="6146" max="6146" width="0" style="46" hidden="1" customWidth="1"/>
    <col min="6147" max="6147" width="21.85546875" style="46" customWidth="1"/>
    <col min="6148" max="6148" width="36.85546875" style="46" customWidth="1"/>
    <col min="6149" max="6149" width="32.85546875" style="46" customWidth="1"/>
    <col min="6150" max="6150" width="32.28515625" style="46" customWidth="1"/>
    <col min="6151" max="6151" width="3.7109375" style="46" customWidth="1"/>
    <col min="6152" max="6152" width="13.7109375" style="46" customWidth="1"/>
    <col min="6153" max="6153" width="5.5703125" style="46" customWidth="1"/>
    <col min="6154" max="6154" width="14.140625" style="46" customWidth="1"/>
    <col min="6155" max="6155" width="5.5703125" style="46" customWidth="1"/>
    <col min="6156" max="6156" width="13.7109375" style="46" customWidth="1"/>
    <col min="6157" max="6157" width="66.7109375" style="46" customWidth="1"/>
    <col min="6158" max="6158" width="15.42578125" style="46" customWidth="1"/>
    <col min="6159" max="6159" width="12.5703125" style="46" customWidth="1"/>
    <col min="6160" max="6160" width="12.28515625" style="46" customWidth="1"/>
    <col min="6161" max="6161" width="13" style="46" customWidth="1"/>
    <col min="6162" max="6162" width="11" style="46" customWidth="1"/>
    <col min="6163" max="6163" width="13.28515625" style="46" customWidth="1"/>
    <col min="6164" max="6164" width="7.7109375" style="46" customWidth="1"/>
    <col min="6165" max="6165" width="14.140625" style="46" customWidth="1"/>
    <col min="6166" max="6166" width="35.7109375" style="46" customWidth="1"/>
    <col min="6167" max="6167" width="21.85546875" style="46" customWidth="1"/>
    <col min="6168" max="6168" width="22.85546875" style="46" customWidth="1"/>
    <col min="6169" max="6169" width="24.7109375" style="46" customWidth="1"/>
    <col min="6170" max="6170" width="31.5703125" style="46" customWidth="1"/>
    <col min="6171" max="6171" width="27.140625" style="46" customWidth="1"/>
    <col min="6172" max="6172" width="19.28515625" style="46" customWidth="1"/>
    <col min="6173" max="6401" width="11.42578125" style="46"/>
    <col min="6402" max="6402" width="0" style="46" hidden="1" customWidth="1"/>
    <col min="6403" max="6403" width="21.85546875" style="46" customWidth="1"/>
    <col min="6404" max="6404" width="36.85546875" style="46" customWidth="1"/>
    <col min="6405" max="6405" width="32.85546875" style="46" customWidth="1"/>
    <col min="6406" max="6406" width="32.28515625" style="46" customWidth="1"/>
    <col min="6407" max="6407" width="3.7109375" style="46" customWidth="1"/>
    <col min="6408" max="6408" width="13.7109375" style="46" customWidth="1"/>
    <col min="6409" max="6409" width="5.5703125" style="46" customWidth="1"/>
    <col min="6410" max="6410" width="14.140625" style="46" customWidth="1"/>
    <col min="6411" max="6411" width="5.5703125" style="46" customWidth="1"/>
    <col min="6412" max="6412" width="13.7109375" style="46" customWidth="1"/>
    <col min="6413" max="6413" width="66.7109375" style="46" customWidth="1"/>
    <col min="6414" max="6414" width="15.42578125" style="46" customWidth="1"/>
    <col min="6415" max="6415" width="12.5703125" style="46" customWidth="1"/>
    <col min="6416" max="6416" width="12.28515625" style="46" customWidth="1"/>
    <col min="6417" max="6417" width="13" style="46" customWidth="1"/>
    <col min="6418" max="6418" width="11" style="46" customWidth="1"/>
    <col min="6419" max="6419" width="13.28515625" style="46" customWidth="1"/>
    <col min="6420" max="6420" width="7.7109375" style="46" customWidth="1"/>
    <col min="6421" max="6421" width="14.140625" style="46" customWidth="1"/>
    <col min="6422" max="6422" width="35.7109375" style="46" customWidth="1"/>
    <col min="6423" max="6423" width="21.85546875" style="46" customWidth="1"/>
    <col min="6424" max="6424" width="22.85546875" style="46" customWidth="1"/>
    <col min="6425" max="6425" width="24.7109375" style="46" customWidth="1"/>
    <col min="6426" max="6426" width="31.5703125" style="46" customWidth="1"/>
    <col min="6427" max="6427" width="27.140625" style="46" customWidth="1"/>
    <col min="6428" max="6428" width="19.28515625" style="46" customWidth="1"/>
    <col min="6429" max="6657" width="11.42578125" style="46"/>
    <col min="6658" max="6658" width="0" style="46" hidden="1" customWidth="1"/>
    <col min="6659" max="6659" width="21.85546875" style="46" customWidth="1"/>
    <col min="6660" max="6660" width="36.85546875" style="46" customWidth="1"/>
    <col min="6661" max="6661" width="32.85546875" style="46" customWidth="1"/>
    <col min="6662" max="6662" width="32.28515625" style="46" customWidth="1"/>
    <col min="6663" max="6663" width="3.7109375" style="46" customWidth="1"/>
    <col min="6664" max="6664" width="13.7109375" style="46" customWidth="1"/>
    <col min="6665" max="6665" width="5.5703125" style="46" customWidth="1"/>
    <col min="6666" max="6666" width="14.140625" style="46" customWidth="1"/>
    <col min="6667" max="6667" width="5.5703125" style="46" customWidth="1"/>
    <col min="6668" max="6668" width="13.7109375" style="46" customWidth="1"/>
    <col min="6669" max="6669" width="66.7109375" style="46" customWidth="1"/>
    <col min="6670" max="6670" width="15.42578125" style="46" customWidth="1"/>
    <col min="6671" max="6671" width="12.5703125" style="46" customWidth="1"/>
    <col min="6672" max="6672" width="12.28515625" style="46" customWidth="1"/>
    <col min="6673" max="6673" width="13" style="46" customWidth="1"/>
    <col min="6674" max="6674" width="11" style="46" customWidth="1"/>
    <col min="6675" max="6675" width="13.28515625" style="46" customWidth="1"/>
    <col min="6676" max="6676" width="7.7109375" style="46" customWidth="1"/>
    <col min="6677" max="6677" width="14.140625" style="46" customWidth="1"/>
    <col min="6678" max="6678" width="35.7109375" style="46" customWidth="1"/>
    <col min="6679" max="6679" width="21.85546875" style="46" customWidth="1"/>
    <col min="6680" max="6680" width="22.85546875" style="46" customWidth="1"/>
    <col min="6681" max="6681" width="24.7109375" style="46" customWidth="1"/>
    <col min="6682" max="6682" width="31.5703125" style="46" customWidth="1"/>
    <col min="6683" max="6683" width="27.140625" style="46" customWidth="1"/>
    <col min="6684" max="6684" width="19.28515625" style="46" customWidth="1"/>
    <col min="6685" max="6913" width="11.42578125" style="46"/>
    <col min="6914" max="6914" width="0" style="46" hidden="1" customWidth="1"/>
    <col min="6915" max="6915" width="21.85546875" style="46" customWidth="1"/>
    <col min="6916" max="6916" width="36.85546875" style="46" customWidth="1"/>
    <col min="6917" max="6917" width="32.85546875" style="46" customWidth="1"/>
    <col min="6918" max="6918" width="32.28515625" style="46" customWidth="1"/>
    <col min="6919" max="6919" width="3.7109375" style="46" customWidth="1"/>
    <col min="6920" max="6920" width="13.7109375" style="46" customWidth="1"/>
    <col min="6921" max="6921" width="5.5703125" style="46" customWidth="1"/>
    <col min="6922" max="6922" width="14.140625" style="46" customWidth="1"/>
    <col min="6923" max="6923" width="5.5703125" style="46" customWidth="1"/>
    <col min="6924" max="6924" width="13.7109375" style="46" customWidth="1"/>
    <col min="6925" max="6925" width="66.7109375" style="46" customWidth="1"/>
    <col min="6926" max="6926" width="15.42578125" style="46" customWidth="1"/>
    <col min="6927" max="6927" width="12.5703125" style="46" customWidth="1"/>
    <col min="6928" max="6928" width="12.28515625" style="46" customWidth="1"/>
    <col min="6929" max="6929" width="13" style="46" customWidth="1"/>
    <col min="6930" max="6930" width="11" style="46" customWidth="1"/>
    <col min="6931" max="6931" width="13.28515625" style="46" customWidth="1"/>
    <col min="6932" max="6932" width="7.7109375" style="46" customWidth="1"/>
    <col min="6933" max="6933" width="14.140625" style="46" customWidth="1"/>
    <col min="6934" max="6934" width="35.7109375" style="46" customWidth="1"/>
    <col min="6935" max="6935" width="21.85546875" style="46" customWidth="1"/>
    <col min="6936" max="6936" width="22.85546875" style="46" customWidth="1"/>
    <col min="6937" max="6937" width="24.7109375" style="46" customWidth="1"/>
    <col min="6938" max="6938" width="31.5703125" style="46" customWidth="1"/>
    <col min="6939" max="6939" width="27.140625" style="46" customWidth="1"/>
    <col min="6940" max="6940" width="19.28515625" style="46" customWidth="1"/>
    <col min="6941" max="7169" width="11.42578125" style="46"/>
    <col min="7170" max="7170" width="0" style="46" hidden="1" customWidth="1"/>
    <col min="7171" max="7171" width="21.85546875" style="46" customWidth="1"/>
    <col min="7172" max="7172" width="36.85546875" style="46" customWidth="1"/>
    <col min="7173" max="7173" width="32.85546875" style="46" customWidth="1"/>
    <col min="7174" max="7174" width="32.28515625" style="46" customWidth="1"/>
    <col min="7175" max="7175" width="3.7109375" style="46" customWidth="1"/>
    <col min="7176" max="7176" width="13.7109375" style="46" customWidth="1"/>
    <col min="7177" max="7177" width="5.5703125" style="46" customWidth="1"/>
    <col min="7178" max="7178" width="14.140625" style="46" customWidth="1"/>
    <col min="7179" max="7179" width="5.5703125" style="46" customWidth="1"/>
    <col min="7180" max="7180" width="13.7109375" style="46" customWidth="1"/>
    <col min="7181" max="7181" width="66.7109375" style="46" customWidth="1"/>
    <col min="7182" max="7182" width="15.42578125" style="46" customWidth="1"/>
    <col min="7183" max="7183" width="12.5703125" style="46" customWidth="1"/>
    <col min="7184" max="7184" width="12.28515625" style="46" customWidth="1"/>
    <col min="7185" max="7185" width="13" style="46" customWidth="1"/>
    <col min="7186" max="7186" width="11" style="46" customWidth="1"/>
    <col min="7187" max="7187" width="13.28515625" style="46" customWidth="1"/>
    <col min="7188" max="7188" width="7.7109375" style="46" customWidth="1"/>
    <col min="7189" max="7189" width="14.140625" style="46" customWidth="1"/>
    <col min="7190" max="7190" width="35.7109375" style="46" customWidth="1"/>
    <col min="7191" max="7191" width="21.85546875" style="46" customWidth="1"/>
    <col min="7192" max="7192" width="22.85546875" style="46" customWidth="1"/>
    <col min="7193" max="7193" width="24.7109375" style="46" customWidth="1"/>
    <col min="7194" max="7194" width="31.5703125" style="46" customWidth="1"/>
    <col min="7195" max="7195" width="27.140625" style="46" customWidth="1"/>
    <col min="7196" max="7196" width="19.28515625" style="46" customWidth="1"/>
    <col min="7197" max="7425" width="11.42578125" style="46"/>
    <col min="7426" max="7426" width="0" style="46" hidden="1" customWidth="1"/>
    <col min="7427" max="7427" width="21.85546875" style="46" customWidth="1"/>
    <col min="7428" max="7428" width="36.85546875" style="46" customWidth="1"/>
    <col min="7429" max="7429" width="32.85546875" style="46" customWidth="1"/>
    <col min="7430" max="7430" width="32.28515625" style="46" customWidth="1"/>
    <col min="7431" max="7431" width="3.7109375" style="46" customWidth="1"/>
    <col min="7432" max="7432" width="13.7109375" style="46" customWidth="1"/>
    <col min="7433" max="7433" width="5.5703125" style="46" customWidth="1"/>
    <col min="7434" max="7434" width="14.140625" style="46" customWidth="1"/>
    <col min="7435" max="7435" width="5.5703125" style="46" customWidth="1"/>
    <col min="7436" max="7436" width="13.7109375" style="46" customWidth="1"/>
    <col min="7437" max="7437" width="66.7109375" style="46" customWidth="1"/>
    <col min="7438" max="7438" width="15.42578125" style="46" customWidth="1"/>
    <col min="7439" max="7439" width="12.5703125" style="46" customWidth="1"/>
    <col min="7440" max="7440" width="12.28515625" style="46" customWidth="1"/>
    <col min="7441" max="7441" width="13" style="46" customWidth="1"/>
    <col min="7442" max="7442" width="11" style="46" customWidth="1"/>
    <col min="7443" max="7443" width="13.28515625" style="46" customWidth="1"/>
    <col min="7444" max="7444" width="7.7109375" style="46" customWidth="1"/>
    <col min="7445" max="7445" width="14.140625" style="46" customWidth="1"/>
    <col min="7446" max="7446" width="35.7109375" style="46" customWidth="1"/>
    <col min="7447" max="7447" width="21.85546875" style="46" customWidth="1"/>
    <col min="7448" max="7448" width="22.85546875" style="46" customWidth="1"/>
    <col min="7449" max="7449" width="24.7109375" style="46" customWidth="1"/>
    <col min="7450" max="7450" width="31.5703125" style="46" customWidth="1"/>
    <col min="7451" max="7451" width="27.140625" style="46" customWidth="1"/>
    <col min="7452" max="7452" width="19.28515625" style="46" customWidth="1"/>
    <col min="7453" max="7681" width="11.42578125" style="46"/>
    <col min="7682" max="7682" width="0" style="46" hidden="1" customWidth="1"/>
    <col min="7683" max="7683" width="21.85546875" style="46" customWidth="1"/>
    <col min="7684" max="7684" width="36.85546875" style="46" customWidth="1"/>
    <col min="7685" max="7685" width="32.85546875" style="46" customWidth="1"/>
    <col min="7686" max="7686" width="32.28515625" style="46" customWidth="1"/>
    <col min="7687" max="7687" width="3.7109375" style="46" customWidth="1"/>
    <col min="7688" max="7688" width="13.7109375" style="46" customWidth="1"/>
    <col min="7689" max="7689" width="5.5703125" style="46" customWidth="1"/>
    <col min="7690" max="7690" width="14.140625" style="46" customWidth="1"/>
    <col min="7691" max="7691" width="5.5703125" style="46" customWidth="1"/>
    <col min="7692" max="7692" width="13.7109375" style="46" customWidth="1"/>
    <col min="7693" max="7693" width="66.7109375" style="46" customWidth="1"/>
    <col min="7694" max="7694" width="15.42578125" style="46" customWidth="1"/>
    <col min="7695" max="7695" width="12.5703125" style="46" customWidth="1"/>
    <col min="7696" max="7696" width="12.28515625" style="46" customWidth="1"/>
    <col min="7697" max="7697" width="13" style="46" customWidth="1"/>
    <col min="7698" max="7698" width="11" style="46" customWidth="1"/>
    <col min="7699" max="7699" width="13.28515625" style="46" customWidth="1"/>
    <col min="7700" max="7700" width="7.7109375" style="46" customWidth="1"/>
    <col min="7701" max="7701" width="14.140625" style="46" customWidth="1"/>
    <col min="7702" max="7702" width="35.7109375" style="46" customWidth="1"/>
    <col min="7703" max="7703" width="21.85546875" style="46" customWidth="1"/>
    <col min="7704" max="7704" width="22.85546875" style="46" customWidth="1"/>
    <col min="7705" max="7705" width="24.7109375" style="46" customWidth="1"/>
    <col min="7706" max="7706" width="31.5703125" style="46" customWidth="1"/>
    <col min="7707" max="7707" width="27.140625" style="46" customWidth="1"/>
    <col min="7708" max="7708" width="19.28515625" style="46" customWidth="1"/>
    <col min="7709" max="7937" width="11.42578125" style="46"/>
    <col min="7938" max="7938" width="0" style="46" hidden="1" customWidth="1"/>
    <col min="7939" max="7939" width="21.85546875" style="46" customWidth="1"/>
    <col min="7940" max="7940" width="36.85546875" style="46" customWidth="1"/>
    <col min="7941" max="7941" width="32.85546875" style="46" customWidth="1"/>
    <col min="7942" max="7942" width="32.28515625" style="46" customWidth="1"/>
    <col min="7943" max="7943" width="3.7109375" style="46" customWidth="1"/>
    <col min="7944" max="7944" width="13.7109375" style="46" customWidth="1"/>
    <col min="7945" max="7945" width="5.5703125" style="46" customWidth="1"/>
    <col min="7946" max="7946" width="14.140625" style="46" customWidth="1"/>
    <col min="7947" max="7947" width="5.5703125" style="46" customWidth="1"/>
    <col min="7948" max="7948" width="13.7109375" style="46" customWidth="1"/>
    <col min="7949" max="7949" width="66.7109375" style="46" customWidth="1"/>
    <col min="7950" max="7950" width="15.42578125" style="46" customWidth="1"/>
    <col min="7951" max="7951" width="12.5703125" style="46" customWidth="1"/>
    <col min="7952" max="7952" width="12.28515625" style="46" customWidth="1"/>
    <col min="7953" max="7953" width="13" style="46" customWidth="1"/>
    <col min="7954" max="7954" width="11" style="46" customWidth="1"/>
    <col min="7955" max="7955" width="13.28515625" style="46" customWidth="1"/>
    <col min="7956" max="7956" width="7.7109375" style="46" customWidth="1"/>
    <col min="7957" max="7957" width="14.140625" style="46" customWidth="1"/>
    <col min="7958" max="7958" width="35.7109375" style="46" customWidth="1"/>
    <col min="7959" max="7959" width="21.85546875" style="46" customWidth="1"/>
    <col min="7960" max="7960" width="22.85546875" style="46" customWidth="1"/>
    <col min="7961" max="7961" width="24.7109375" style="46" customWidth="1"/>
    <col min="7962" max="7962" width="31.5703125" style="46" customWidth="1"/>
    <col min="7963" max="7963" width="27.140625" style="46" customWidth="1"/>
    <col min="7964" max="7964" width="19.28515625" style="46" customWidth="1"/>
    <col min="7965" max="8193" width="11.42578125" style="46"/>
    <col min="8194" max="8194" width="0" style="46" hidden="1" customWidth="1"/>
    <col min="8195" max="8195" width="21.85546875" style="46" customWidth="1"/>
    <col min="8196" max="8196" width="36.85546875" style="46" customWidth="1"/>
    <col min="8197" max="8197" width="32.85546875" style="46" customWidth="1"/>
    <col min="8198" max="8198" width="32.28515625" style="46" customWidth="1"/>
    <col min="8199" max="8199" width="3.7109375" style="46" customWidth="1"/>
    <col min="8200" max="8200" width="13.7109375" style="46" customWidth="1"/>
    <col min="8201" max="8201" width="5.5703125" style="46" customWidth="1"/>
    <col min="8202" max="8202" width="14.140625" style="46" customWidth="1"/>
    <col min="8203" max="8203" width="5.5703125" style="46" customWidth="1"/>
    <col min="8204" max="8204" width="13.7109375" style="46" customWidth="1"/>
    <col min="8205" max="8205" width="66.7109375" style="46" customWidth="1"/>
    <col min="8206" max="8206" width="15.42578125" style="46" customWidth="1"/>
    <col min="8207" max="8207" width="12.5703125" style="46" customWidth="1"/>
    <col min="8208" max="8208" width="12.28515625" style="46" customWidth="1"/>
    <col min="8209" max="8209" width="13" style="46" customWidth="1"/>
    <col min="8210" max="8210" width="11" style="46" customWidth="1"/>
    <col min="8211" max="8211" width="13.28515625" style="46" customWidth="1"/>
    <col min="8212" max="8212" width="7.7109375" style="46" customWidth="1"/>
    <col min="8213" max="8213" width="14.140625" style="46" customWidth="1"/>
    <col min="8214" max="8214" width="35.7109375" style="46" customWidth="1"/>
    <col min="8215" max="8215" width="21.85546875" style="46" customWidth="1"/>
    <col min="8216" max="8216" width="22.85546875" style="46" customWidth="1"/>
    <col min="8217" max="8217" width="24.7109375" style="46" customWidth="1"/>
    <col min="8218" max="8218" width="31.5703125" style="46" customWidth="1"/>
    <col min="8219" max="8219" width="27.140625" style="46" customWidth="1"/>
    <col min="8220" max="8220" width="19.28515625" style="46" customWidth="1"/>
    <col min="8221" max="8449" width="11.42578125" style="46"/>
    <col min="8450" max="8450" width="0" style="46" hidden="1" customWidth="1"/>
    <col min="8451" max="8451" width="21.85546875" style="46" customWidth="1"/>
    <col min="8452" max="8452" width="36.85546875" style="46" customWidth="1"/>
    <col min="8453" max="8453" width="32.85546875" style="46" customWidth="1"/>
    <col min="8454" max="8454" width="32.28515625" style="46" customWidth="1"/>
    <col min="8455" max="8455" width="3.7109375" style="46" customWidth="1"/>
    <col min="8456" max="8456" width="13.7109375" style="46" customWidth="1"/>
    <col min="8457" max="8457" width="5.5703125" style="46" customWidth="1"/>
    <col min="8458" max="8458" width="14.140625" style="46" customWidth="1"/>
    <col min="8459" max="8459" width="5.5703125" style="46" customWidth="1"/>
    <col min="8460" max="8460" width="13.7109375" style="46" customWidth="1"/>
    <col min="8461" max="8461" width="66.7109375" style="46" customWidth="1"/>
    <col min="8462" max="8462" width="15.42578125" style="46" customWidth="1"/>
    <col min="8463" max="8463" width="12.5703125" style="46" customWidth="1"/>
    <col min="8464" max="8464" width="12.28515625" style="46" customWidth="1"/>
    <col min="8465" max="8465" width="13" style="46" customWidth="1"/>
    <col min="8466" max="8466" width="11" style="46" customWidth="1"/>
    <col min="8467" max="8467" width="13.28515625" style="46" customWidth="1"/>
    <col min="8468" max="8468" width="7.7109375" style="46" customWidth="1"/>
    <col min="8469" max="8469" width="14.140625" style="46" customWidth="1"/>
    <col min="8470" max="8470" width="35.7109375" style="46" customWidth="1"/>
    <col min="8471" max="8471" width="21.85546875" style="46" customWidth="1"/>
    <col min="8472" max="8472" width="22.85546875" style="46" customWidth="1"/>
    <col min="8473" max="8473" width="24.7109375" style="46" customWidth="1"/>
    <col min="8474" max="8474" width="31.5703125" style="46" customWidth="1"/>
    <col min="8475" max="8475" width="27.140625" style="46" customWidth="1"/>
    <col min="8476" max="8476" width="19.28515625" style="46" customWidth="1"/>
    <col min="8477" max="8705" width="11.42578125" style="46"/>
    <col min="8706" max="8706" width="0" style="46" hidden="1" customWidth="1"/>
    <col min="8707" max="8707" width="21.85546875" style="46" customWidth="1"/>
    <col min="8708" max="8708" width="36.85546875" style="46" customWidth="1"/>
    <col min="8709" max="8709" width="32.85546875" style="46" customWidth="1"/>
    <col min="8710" max="8710" width="32.28515625" style="46" customWidth="1"/>
    <col min="8711" max="8711" width="3.7109375" style="46" customWidth="1"/>
    <col min="8712" max="8712" width="13.7109375" style="46" customWidth="1"/>
    <col min="8713" max="8713" width="5.5703125" style="46" customWidth="1"/>
    <col min="8714" max="8714" width="14.140625" style="46" customWidth="1"/>
    <col min="8715" max="8715" width="5.5703125" style="46" customWidth="1"/>
    <col min="8716" max="8716" width="13.7109375" style="46" customWidth="1"/>
    <col min="8717" max="8717" width="66.7109375" style="46" customWidth="1"/>
    <col min="8718" max="8718" width="15.42578125" style="46" customWidth="1"/>
    <col min="8719" max="8719" width="12.5703125" style="46" customWidth="1"/>
    <col min="8720" max="8720" width="12.28515625" style="46" customWidth="1"/>
    <col min="8721" max="8721" width="13" style="46" customWidth="1"/>
    <col min="8722" max="8722" width="11" style="46" customWidth="1"/>
    <col min="8723" max="8723" width="13.28515625" style="46" customWidth="1"/>
    <col min="8724" max="8724" width="7.7109375" style="46" customWidth="1"/>
    <col min="8725" max="8725" width="14.140625" style="46" customWidth="1"/>
    <col min="8726" max="8726" width="35.7109375" style="46" customWidth="1"/>
    <col min="8727" max="8727" width="21.85546875" style="46" customWidth="1"/>
    <col min="8728" max="8728" width="22.85546875" style="46" customWidth="1"/>
    <col min="8729" max="8729" width="24.7109375" style="46" customWidth="1"/>
    <col min="8730" max="8730" width="31.5703125" style="46" customWidth="1"/>
    <col min="8731" max="8731" width="27.140625" style="46" customWidth="1"/>
    <col min="8732" max="8732" width="19.28515625" style="46" customWidth="1"/>
    <col min="8733" max="8961" width="11.42578125" style="46"/>
    <col min="8962" max="8962" width="0" style="46" hidden="1" customWidth="1"/>
    <col min="8963" max="8963" width="21.85546875" style="46" customWidth="1"/>
    <col min="8964" max="8964" width="36.85546875" style="46" customWidth="1"/>
    <col min="8965" max="8965" width="32.85546875" style="46" customWidth="1"/>
    <col min="8966" max="8966" width="32.28515625" style="46" customWidth="1"/>
    <col min="8967" max="8967" width="3.7109375" style="46" customWidth="1"/>
    <col min="8968" max="8968" width="13.7109375" style="46" customWidth="1"/>
    <col min="8969" max="8969" width="5.5703125" style="46" customWidth="1"/>
    <col min="8970" max="8970" width="14.140625" style="46" customWidth="1"/>
    <col min="8971" max="8971" width="5.5703125" style="46" customWidth="1"/>
    <col min="8972" max="8972" width="13.7109375" style="46" customWidth="1"/>
    <col min="8973" max="8973" width="66.7109375" style="46" customWidth="1"/>
    <col min="8974" max="8974" width="15.42578125" style="46" customWidth="1"/>
    <col min="8975" max="8975" width="12.5703125" style="46" customWidth="1"/>
    <col min="8976" max="8976" width="12.28515625" style="46" customWidth="1"/>
    <col min="8977" max="8977" width="13" style="46" customWidth="1"/>
    <col min="8978" max="8978" width="11" style="46" customWidth="1"/>
    <col min="8979" max="8979" width="13.28515625" style="46" customWidth="1"/>
    <col min="8980" max="8980" width="7.7109375" style="46" customWidth="1"/>
    <col min="8981" max="8981" width="14.140625" style="46" customWidth="1"/>
    <col min="8982" max="8982" width="35.7109375" style="46" customWidth="1"/>
    <col min="8983" max="8983" width="21.85546875" style="46" customWidth="1"/>
    <col min="8984" max="8984" width="22.85546875" style="46" customWidth="1"/>
    <col min="8985" max="8985" width="24.7109375" style="46" customWidth="1"/>
    <col min="8986" max="8986" width="31.5703125" style="46" customWidth="1"/>
    <col min="8987" max="8987" width="27.140625" style="46" customWidth="1"/>
    <col min="8988" max="8988" width="19.28515625" style="46" customWidth="1"/>
    <col min="8989" max="9217" width="11.42578125" style="46"/>
    <col min="9218" max="9218" width="0" style="46" hidden="1" customWidth="1"/>
    <col min="9219" max="9219" width="21.85546875" style="46" customWidth="1"/>
    <col min="9220" max="9220" width="36.85546875" style="46" customWidth="1"/>
    <col min="9221" max="9221" width="32.85546875" style="46" customWidth="1"/>
    <col min="9222" max="9222" width="32.28515625" style="46" customWidth="1"/>
    <col min="9223" max="9223" width="3.7109375" style="46" customWidth="1"/>
    <col min="9224" max="9224" width="13.7109375" style="46" customWidth="1"/>
    <col min="9225" max="9225" width="5.5703125" style="46" customWidth="1"/>
    <col min="9226" max="9226" width="14.140625" style="46" customWidth="1"/>
    <col min="9227" max="9227" width="5.5703125" style="46" customWidth="1"/>
    <col min="9228" max="9228" width="13.7109375" style="46" customWidth="1"/>
    <col min="9229" max="9229" width="66.7109375" style="46" customWidth="1"/>
    <col min="9230" max="9230" width="15.42578125" style="46" customWidth="1"/>
    <col min="9231" max="9231" width="12.5703125" style="46" customWidth="1"/>
    <col min="9232" max="9232" width="12.28515625" style="46" customWidth="1"/>
    <col min="9233" max="9233" width="13" style="46" customWidth="1"/>
    <col min="9234" max="9234" width="11" style="46" customWidth="1"/>
    <col min="9235" max="9235" width="13.28515625" style="46" customWidth="1"/>
    <col min="9236" max="9236" width="7.7109375" style="46" customWidth="1"/>
    <col min="9237" max="9237" width="14.140625" style="46" customWidth="1"/>
    <col min="9238" max="9238" width="35.7109375" style="46" customWidth="1"/>
    <col min="9239" max="9239" width="21.85546875" style="46" customWidth="1"/>
    <col min="9240" max="9240" width="22.85546875" style="46" customWidth="1"/>
    <col min="9241" max="9241" width="24.7109375" style="46" customWidth="1"/>
    <col min="9242" max="9242" width="31.5703125" style="46" customWidth="1"/>
    <col min="9243" max="9243" width="27.140625" style="46" customWidth="1"/>
    <col min="9244" max="9244" width="19.28515625" style="46" customWidth="1"/>
    <col min="9245" max="9473" width="11.42578125" style="46"/>
    <col min="9474" max="9474" width="0" style="46" hidden="1" customWidth="1"/>
    <col min="9475" max="9475" width="21.85546875" style="46" customWidth="1"/>
    <col min="9476" max="9476" width="36.85546875" style="46" customWidth="1"/>
    <col min="9477" max="9477" width="32.85546875" style="46" customWidth="1"/>
    <col min="9478" max="9478" width="32.28515625" style="46" customWidth="1"/>
    <col min="9479" max="9479" width="3.7109375" style="46" customWidth="1"/>
    <col min="9480" max="9480" width="13.7109375" style="46" customWidth="1"/>
    <col min="9481" max="9481" width="5.5703125" style="46" customWidth="1"/>
    <col min="9482" max="9482" width="14.140625" style="46" customWidth="1"/>
    <col min="9483" max="9483" width="5.5703125" style="46" customWidth="1"/>
    <col min="9484" max="9484" width="13.7109375" style="46" customWidth="1"/>
    <col min="9485" max="9485" width="66.7109375" style="46" customWidth="1"/>
    <col min="9486" max="9486" width="15.42578125" style="46" customWidth="1"/>
    <col min="9487" max="9487" width="12.5703125" style="46" customWidth="1"/>
    <col min="9488" max="9488" width="12.28515625" style="46" customWidth="1"/>
    <col min="9489" max="9489" width="13" style="46" customWidth="1"/>
    <col min="9490" max="9490" width="11" style="46" customWidth="1"/>
    <col min="9491" max="9491" width="13.28515625" style="46" customWidth="1"/>
    <col min="9492" max="9492" width="7.7109375" style="46" customWidth="1"/>
    <col min="9493" max="9493" width="14.140625" style="46" customWidth="1"/>
    <col min="9494" max="9494" width="35.7109375" style="46" customWidth="1"/>
    <col min="9495" max="9495" width="21.85546875" style="46" customWidth="1"/>
    <col min="9496" max="9496" width="22.85546875" style="46" customWidth="1"/>
    <col min="9497" max="9497" width="24.7109375" style="46" customWidth="1"/>
    <col min="9498" max="9498" width="31.5703125" style="46" customWidth="1"/>
    <col min="9499" max="9499" width="27.140625" style="46" customWidth="1"/>
    <col min="9500" max="9500" width="19.28515625" style="46" customWidth="1"/>
    <col min="9501" max="9729" width="11.42578125" style="46"/>
    <col min="9730" max="9730" width="0" style="46" hidden="1" customWidth="1"/>
    <col min="9731" max="9731" width="21.85546875" style="46" customWidth="1"/>
    <col min="9732" max="9732" width="36.85546875" style="46" customWidth="1"/>
    <col min="9733" max="9733" width="32.85546875" style="46" customWidth="1"/>
    <col min="9734" max="9734" width="32.28515625" style="46" customWidth="1"/>
    <col min="9735" max="9735" width="3.7109375" style="46" customWidth="1"/>
    <col min="9736" max="9736" width="13.7109375" style="46" customWidth="1"/>
    <col min="9737" max="9737" width="5.5703125" style="46" customWidth="1"/>
    <col min="9738" max="9738" width="14.140625" style="46" customWidth="1"/>
    <col min="9739" max="9739" width="5.5703125" style="46" customWidth="1"/>
    <col min="9740" max="9740" width="13.7109375" style="46" customWidth="1"/>
    <col min="9741" max="9741" width="66.7109375" style="46" customWidth="1"/>
    <col min="9742" max="9742" width="15.42578125" style="46" customWidth="1"/>
    <col min="9743" max="9743" width="12.5703125" style="46" customWidth="1"/>
    <col min="9744" max="9744" width="12.28515625" style="46" customWidth="1"/>
    <col min="9745" max="9745" width="13" style="46" customWidth="1"/>
    <col min="9746" max="9746" width="11" style="46" customWidth="1"/>
    <col min="9747" max="9747" width="13.28515625" style="46" customWidth="1"/>
    <col min="9748" max="9748" width="7.7109375" style="46" customWidth="1"/>
    <col min="9749" max="9749" width="14.140625" style="46" customWidth="1"/>
    <col min="9750" max="9750" width="35.7109375" style="46" customWidth="1"/>
    <col min="9751" max="9751" width="21.85546875" style="46" customWidth="1"/>
    <col min="9752" max="9752" width="22.85546875" style="46" customWidth="1"/>
    <col min="9753" max="9753" width="24.7109375" style="46" customWidth="1"/>
    <col min="9754" max="9754" width="31.5703125" style="46" customWidth="1"/>
    <col min="9755" max="9755" width="27.140625" style="46" customWidth="1"/>
    <col min="9756" max="9756" width="19.28515625" style="46" customWidth="1"/>
    <col min="9757" max="9985" width="11.42578125" style="46"/>
    <col min="9986" max="9986" width="0" style="46" hidden="1" customWidth="1"/>
    <col min="9987" max="9987" width="21.85546875" style="46" customWidth="1"/>
    <col min="9988" max="9988" width="36.85546875" style="46" customWidth="1"/>
    <col min="9989" max="9989" width="32.85546875" style="46" customWidth="1"/>
    <col min="9990" max="9990" width="32.28515625" style="46" customWidth="1"/>
    <col min="9991" max="9991" width="3.7109375" style="46" customWidth="1"/>
    <col min="9992" max="9992" width="13.7109375" style="46" customWidth="1"/>
    <col min="9993" max="9993" width="5.5703125" style="46" customWidth="1"/>
    <col min="9994" max="9994" width="14.140625" style="46" customWidth="1"/>
    <col min="9995" max="9995" width="5.5703125" style="46" customWidth="1"/>
    <col min="9996" max="9996" width="13.7109375" style="46" customWidth="1"/>
    <col min="9997" max="9997" width="66.7109375" style="46" customWidth="1"/>
    <col min="9998" max="9998" width="15.42578125" style="46" customWidth="1"/>
    <col min="9999" max="9999" width="12.5703125" style="46" customWidth="1"/>
    <col min="10000" max="10000" width="12.28515625" style="46" customWidth="1"/>
    <col min="10001" max="10001" width="13" style="46" customWidth="1"/>
    <col min="10002" max="10002" width="11" style="46" customWidth="1"/>
    <col min="10003" max="10003" width="13.28515625" style="46" customWidth="1"/>
    <col min="10004" max="10004" width="7.7109375" style="46" customWidth="1"/>
    <col min="10005" max="10005" width="14.140625" style="46" customWidth="1"/>
    <col min="10006" max="10006" width="35.7109375" style="46" customWidth="1"/>
    <col min="10007" max="10007" width="21.85546875" style="46" customWidth="1"/>
    <col min="10008" max="10008" width="22.85546875" style="46" customWidth="1"/>
    <col min="10009" max="10009" width="24.7109375" style="46" customWidth="1"/>
    <col min="10010" max="10010" width="31.5703125" style="46" customWidth="1"/>
    <col min="10011" max="10011" width="27.140625" style="46" customWidth="1"/>
    <col min="10012" max="10012" width="19.28515625" style="46" customWidth="1"/>
    <col min="10013" max="10241" width="11.42578125" style="46"/>
    <col min="10242" max="10242" width="0" style="46" hidden="1" customWidth="1"/>
    <col min="10243" max="10243" width="21.85546875" style="46" customWidth="1"/>
    <col min="10244" max="10244" width="36.85546875" style="46" customWidth="1"/>
    <col min="10245" max="10245" width="32.85546875" style="46" customWidth="1"/>
    <col min="10246" max="10246" width="32.28515625" style="46" customWidth="1"/>
    <col min="10247" max="10247" width="3.7109375" style="46" customWidth="1"/>
    <col min="10248" max="10248" width="13.7109375" style="46" customWidth="1"/>
    <col min="10249" max="10249" width="5.5703125" style="46" customWidth="1"/>
    <col min="10250" max="10250" width="14.140625" style="46" customWidth="1"/>
    <col min="10251" max="10251" width="5.5703125" style="46" customWidth="1"/>
    <col min="10252" max="10252" width="13.7109375" style="46" customWidth="1"/>
    <col min="10253" max="10253" width="66.7109375" style="46" customWidth="1"/>
    <col min="10254" max="10254" width="15.42578125" style="46" customWidth="1"/>
    <col min="10255" max="10255" width="12.5703125" style="46" customWidth="1"/>
    <col min="10256" max="10256" width="12.28515625" style="46" customWidth="1"/>
    <col min="10257" max="10257" width="13" style="46" customWidth="1"/>
    <col min="10258" max="10258" width="11" style="46" customWidth="1"/>
    <col min="10259" max="10259" width="13.28515625" style="46" customWidth="1"/>
    <col min="10260" max="10260" width="7.7109375" style="46" customWidth="1"/>
    <col min="10261" max="10261" width="14.140625" style="46" customWidth="1"/>
    <col min="10262" max="10262" width="35.7109375" style="46" customWidth="1"/>
    <col min="10263" max="10263" width="21.85546875" style="46" customWidth="1"/>
    <col min="10264" max="10264" width="22.85546875" style="46" customWidth="1"/>
    <col min="10265" max="10265" width="24.7109375" style="46" customWidth="1"/>
    <col min="10266" max="10266" width="31.5703125" style="46" customWidth="1"/>
    <col min="10267" max="10267" width="27.140625" style="46" customWidth="1"/>
    <col min="10268" max="10268" width="19.28515625" style="46" customWidth="1"/>
    <col min="10269" max="10497" width="11.42578125" style="46"/>
    <col min="10498" max="10498" width="0" style="46" hidden="1" customWidth="1"/>
    <col min="10499" max="10499" width="21.85546875" style="46" customWidth="1"/>
    <col min="10500" max="10500" width="36.85546875" style="46" customWidth="1"/>
    <col min="10501" max="10501" width="32.85546875" style="46" customWidth="1"/>
    <col min="10502" max="10502" width="32.28515625" style="46" customWidth="1"/>
    <col min="10503" max="10503" width="3.7109375" style="46" customWidth="1"/>
    <col min="10504" max="10504" width="13.7109375" style="46" customWidth="1"/>
    <col min="10505" max="10505" width="5.5703125" style="46" customWidth="1"/>
    <col min="10506" max="10506" width="14.140625" style="46" customWidth="1"/>
    <col min="10507" max="10507" width="5.5703125" style="46" customWidth="1"/>
    <col min="10508" max="10508" width="13.7109375" style="46" customWidth="1"/>
    <col min="10509" max="10509" width="66.7109375" style="46" customWidth="1"/>
    <col min="10510" max="10510" width="15.42578125" style="46" customWidth="1"/>
    <col min="10511" max="10511" width="12.5703125" style="46" customWidth="1"/>
    <col min="10512" max="10512" width="12.28515625" style="46" customWidth="1"/>
    <col min="10513" max="10513" width="13" style="46" customWidth="1"/>
    <col min="10514" max="10514" width="11" style="46" customWidth="1"/>
    <col min="10515" max="10515" width="13.28515625" style="46" customWidth="1"/>
    <col min="10516" max="10516" width="7.7109375" style="46" customWidth="1"/>
    <col min="10517" max="10517" width="14.140625" style="46" customWidth="1"/>
    <col min="10518" max="10518" width="35.7109375" style="46" customWidth="1"/>
    <col min="10519" max="10519" width="21.85546875" style="46" customWidth="1"/>
    <col min="10520" max="10520" width="22.85546875" style="46" customWidth="1"/>
    <col min="10521" max="10521" width="24.7109375" style="46" customWidth="1"/>
    <col min="10522" max="10522" width="31.5703125" style="46" customWidth="1"/>
    <col min="10523" max="10523" width="27.140625" style="46" customWidth="1"/>
    <col min="10524" max="10524" width="19.28515625" style="46" customWidth="1"/>
    <col min="10525" max="10753" width="11.42578125" style="46"/>
    <col min="10754" max="10754" width="0" style="46" hidden="1" customWidth="1"/>
    <col min="10755" max="10755" width="21.85546875" style="46" customWidth="1"/>
    <col min="10756" max="10756" width="36.85546875" style="46" customWidth="1"/>
    <col min="10757" max="10757" width="32.85546875" style="46" customWidth="1"/>
    <col min="10758" max="10758" width="32.28515625" style="46" customWidth="1"/>
    <col min="10759" max="10759" width="3.7109375" style="46" customWidth="1"/>
    <col min="10760" max="10760" width="13.7109375" style="46" customWidth="1"/>
    <col min="10761" max="10761" width="5.5703125" style="46" customWidth="1"/>
    <col min="10762" max="10762" width="14.140625" style="46" customWidth="1"/>
    <col min="10763" max="10763" width="5.5703125" style="46" customWidth="1"/>
    <col min="10764" max="10764" width="13.7109375" style="46" customWidth="1"/>
    <col min="10765" max="10765" width="66.7109375" style="46" customWidth="1"/>
    <col min="10766" max="10766" width="15.42578125" style="46" customWidth="1"/>
    <col min="10767" max="10767" width="12.5703125" style="46" customWidth="1"/>
    <col min="10768" max="10768" width="12.28515625" style="46" customWidth="1"/>
    <col min="10769" max="10769" width="13" style="46" customWidth="1"/>
    <col min="10770" max="10770" width="11" style="46" customWidth="1"/>
    <col min="10771" max="10771" width="13.28515625" style="46" customWidth="1"/>
    <col min="10772" max="10772" width="7.7109375" style="46" customWidth="1"/>
    <col min="10773" max="10773" width="14.140625" style="46" customWidth="1"/>
    <col min="10774" max="10774" width="35.7109375" style="46" customWidth="1"/>
    <col min="10775" max="10775" width="21.85546875" style="46" customWidth="1"/>
    <col min="10776" max="10776" width="22.85546875" style="46" customWidth="1"/>
    <col min="10777" max="10777" width="24.7109375" style="46" customWidth="1"/>
    <col min="10778" max="10778" width="31.5703125" style="46" customWidth="1"/>
    <col min="10779" max="10779" width="27.140625" style="46" customWidth="1"/>
    <col min="10780" max="10780" width="19.28515625" style="46" customWidth="1"/>
    <col min="10781" max="11009" width="11.42578125" style="46"/>
    <col min="11010" max="11010" width="0" style="46" hidden="1" customWidth="1"/>
    <col min="11011" max="11011" width="21.85546875" style="46" customWidth="1"/>
    <col min="11012" max="11012" width="36.85546875" style="46" customWidth="1"/>
    <col min="11013" max="11013" width="32.85546875" style="46" customWidth="1"/>
    <col min="11014" max="11014" width="32.28515625" style="46" customWidth="1"/>
    <col min="11015" max="11015" width="3.7109375" style="46" customWidth="1"/>
    <col min="11016" max="11016" width="13.7109375" style="46" customWidth="1"/>
    <col min="11017" max="11017" width="5.5703125" style="46" customWidth="1"/>
    <col min="11018" max="11018" width="14.140625" style="46" customWidth="1"/>
    <col min="11019" max="11019" width="5.5703125" style="46" customWidth="1"/>
    <col min="11020" max="11020" width="13.7109375" style="46" customWidth="1"/>
    <col min="11021" max="11021" width="66.7109375" style="46" customWidth="1"/>
    <col min="11022" max="11022" width="15.42578125" style="46" customWidth="1"/>
    <col min="11023" max="11023" width="12.5703125" style="46" customWidth="1"/>
    <col min="11024" max="11024" width="12.28515625" style="46" customWidth="1"/>
    <col min="11025" max="11025" width="13" style="46" customWidth="1"/>
    <col min="11026" max="11026" width="11" style="46" customWidth="1"/>
    <col min="11027" max="11027" width="13.28515625" style="46" customWidth="1"/>
    <col min="11028" max="11028" width="7.7109375" style="46" customWidth="1"/>
    <col min="11029" max="11029" width="14.140625" style="46" customWidth="1"/>
    <col min="11030" max="11030" width="35.7109375" style="46" customWidth="1"/>
    <col min="11031" max="11031" width="21.85546875" style="46" customWidth="1"/>
    <col min="11032" max="11032" width="22.85546875" style="46" customWidth="1"/>
    <col min="11033" max="11033" width="24.7109375" style="46" customWidth="1"/>
    <col min="11034" max="11034" width="31.5703125" style="46" customWidth="1"/>
    <col min="11035" max="11035" width="27.140625" style="46" customWidth="1"/>
    <col min="11036" max="11036" width="19.28515625" style="46" customWidth="1"/>
    <col min="11037" max="11265" width="11.42578125" style="46"/>
    <col min="11266" max="11266" width="0" style="46" hidden="1" customWidth="1"/>
    <col min="11267" max="11267" width="21.85546875" style="46" customWidth="1"/>
    <col min="11268" max="11268" width="36.85546875" style="46" customWidth="1"/>
    <col min="11269" max="11269" width="32.85546875" style="46" customWidth="1"/>
    <col min="11270" max="11270" width="32.28515625" style="46" customWidth="1"/>
    <col min="11271" max="11271" width="3.7109375" style="46" customWidth="1"/>
    <col min="11272" max="11272" width="13.7109375" style="46" customWidth="1"/>
    <col min="11273" max="11273" width="5.5703125" style="46" customWidth="1"/>
    <col min="11274" max="11274" width="14.140625" style="46" customWidth="1"/>
    <col min="11275" max="11275" width="5.5703125" style="46" customWidth="1"/>
    <col min="11276" max="11276" width="13.7109375" style="46" customWidth="1"/>
    <col min="11277" max="11277" width="66.7109375" style="46" customWidth="1"/>
    <col min="11278" max="11278" width="15.42578125" style="46" customWidth="1"/>
    <col min="11279" max="11279" width="12.5703125" style="46" customWidth="1"/>
    <col min="11280" max="11280" width="12.28515625" style="46" customWidth="1"/>
    <col min="11281" max="11281" width="13" style="46" customWidth="1"/>
    <col min="11282" max="11282" width="11" style="46" customWidth="1"/>
    <col min="11283" max="11283" width="13.28515625" style="46" customWidth="1"/>
    <col min="11284" max="11284" width="7.7109375" style="46" customWidth="1"/>
    <col min="11285" max="11285" width="14.140625" style="46" customWidth="1"/>
    <col min="11286" max="11286" width="35.7109375" style="46" customWidth="1"/>
    <col min="11287" max="11287" width="21.85546875" style="46" customWidth="1"/>
    <col min="11288" max="11288" width="22.85546875" style="46" customWidth="1"/>
    <col min="11289" max="11289" width="24.7109375" style="46" customWidth="1"/>
    <col min="11290" max="11290" width="31.5703125" style="46" customWidth="1"/>
    <col min="11291" max="11291" width="27.140625" style="46" customWidth="1"/>
    <col min="11292" max="11292" width="19.28515625" style="46" customWidth="1"/>
    <col min="11293" max="11521" width="11.42578125" style="46"/>
    <col min="11522" max="11522" width="0" style="46" hidden="1" customWidth="1"/>
    <col min="11523" max="11523" width="21.85546875" style="46" customWidth="1"/>
    <col min="11524" max="11524" width="36.85546875" style="46" customWidth="1"/>
    <col min="11525" max="11525" width="32.85546875" style="46" customWidth="1"/>
    <col min="11526" max="11526" width="32.28515625" style="46" customWidth="1"/>
    <col min="11527" max="11527" width="3.7109375" style="46" customWidth="1"/>
    <col min="11528" max="11528" width="13.7109375" style="46" customWidth="1"/>
    <col min="11529" max="11529" width="5.5703125" style="46" customWidth="1"/>
    <col min="11530" max="11530" width="14.140625" style="46" customWidth="1"/>
    <col min="11531" max="11531" width="5.5703125" style="46" customWidth="1"/>
    <col min="11532" max="11532" width="13.7109375" style="46" customWidth="1"/>
    <col min="11533" max="11533" width="66.7109375" style="46" customWidth="1"/>
    <col min="11534" max="11534" width="15.42578125" style="46" customWidth="1"/>
    <col min="11535" max="11535" width="12.5703125" style="46" customWidth="1"/>
    <col min="11536" max="11536" width="12.28515625" style="46" customWidth="1"/>
    <col min="11537" max="11537" width="13" style="46" customWidth="1"/>
    <col min="11538" max="11538" width="11" style="46" customWidth="1"/>
    <col min="11539" max="11539" width="13.28515625" style="46" customWidth="1"/>
    <col min="11540" max="11540" width="7.7109375" style="46" customWidth="1"/>
    <col min="11541" max="11541" width="14.140625" style="46" customWidth="1"/>
    <col min="11542" max="11542" width="35.7109375" style="46" customWidth="1"/>
    <col min="11543" max="11543" width="21.85546875" style="46" customWidth="1"/>
    <col min="11544" max="11544" width="22.85546875" style="46" customWidth="1"/>
    <col min="11545" max="11545" width="24.7109375" style="46" customWidth="1"/>
    <col min="11546" max="11546" width="31.5703125" style="46" customWidth="1"/>
    <col min="11547" max="11547" width="27.140625" style="46" customWidth="1"/>
    <col min="11548" max="11548" width="19.28515625" style="46" customWidth="1"/>
    <col min="11549" max="11777" width="11.42578125" style="46"/>
    <col min="11778" max="11778" width="0" style="46" hidden="1" customWidth="1"/>
    <col min="11779" max="11779" width="21.85546875" style="46" customWidth="1"/>
    <col min="11780" max="11780" width="36.85546875" style="46" customWidth="1"/>
    <col min="11781" max="11781" width="32.85546875" style="46" customWidth="1"/>
    <col min="11782" max="11782" width="32.28515625" style="46" customWidth="1"/>
    <col min="11783" max="11783" width="3.7109375" style="46" customWidth="1"/>
    <col min="11784" max="11784" width="13.7109375" style="46" customWidth="1"/>
    <col min="11785" max="11785" width="5.5703125" style="46" customWidth="1"/>
    <col min="11786" max="11786" width="14.140625" style="46" customWidth="1"/>
    <col min="11787" max="11787" width="5.5703125" style="46" customWidth="1"/>
    <col min="11788" max="11788" width="13.7109375" style="46" customWidth="1"/>
    <col min="11789" max="11789" width="66.7109375" style="46" customWidth="1"/>
    <col min="11790" max="11790" width="15.42578125" style="46" customWidth="1"/>
    <col min="11791" max="11791" width="12.5703125" style="46" customWidth="1"/>
    <col min="11792" max="11792" width="12.28515625" style="46" customWidth="1"/>
    <col min="11793" max="11793" width="13" style="46" customWidth="1"/>
    <col min="11794" max="11794" width="11" style="46" customWidth="1"/>
    <col min="11795" max="11795" width="13.28515625" style="46" customWidth="1"/>
    <col min="11796" max="11796" width="7.7109375" style="46" customWidth="1"/>
    <col min="11797" max="11797" width="14.140625" style="46" customWidth="1"/>
    <col min="11798" max="11798" width="35.7109375" style="46" customWidth="1"/>
    <col min="11799" max="11799" width="21.85546875" style="46" customWidth="1"/>
    <col min="11800" max="11800" width="22.85546875" style="46" customWidth="1"/>
    <col min="11801" max="11801" width="24.7109375" style="46" customWidth="1"/>
    <col min="11802" max="11802" width="31.5703125" style="46" customWidth="1"/>
    <col min="11803" max="11803" width="27.140625" style="46" customWidth="1"/>
    <col min="11804" max="11804" width="19.28515625" style="46" customWidth="1"/>
    <col min="11805" max="12033" width="11.42578125" style="46"/>
    <col min="12034" max="12034" width="0" style="46" hidden="1" customWidth="1"/>
    <col min="12035" max="12035" width="21.85546875" style="46" customWidth="1"/>
    <col min="12036" max="12036" width="36.85546875" style="46" customWidth="1"/>
    <col min="12037" max="12037" width="32.85546875" style="46" customWidth="1"/>
    <col min="12038" max="12038" width="32.28515625" style="46" customWidth="1"/>
    <col min="12039" max="12039" width="3.7109375" style="46" customWidth="1"/>
    <col min="12040" max="12040" width="13.7109375" style="46" customWidth="1"/>
    <col min="12041" max="12041" width="5.5703125" style="46" customWidth="1"/>
    <col min="12042" max="12042" width="14.140625" style="46" customWidth="1"/>
    <col min="12043" max="12043" width="5.5703125" style="46" customWidth="1"/>
    <col min="12044" max="12044" width="13.7109375" style="46" customWidth="1"/>
    <col min="12045" max="12045" width="66.7109375" style="46" customWidth="1"/>
    <col min="12046" max="12046" width="15.42578125" style="46" customWidth="1"/>
    <col min="12047" max="12047" width="12.5703125" style="46" customWidth="1"/>
    <col min="12048" max="12048" width="12.28515625" style="46" customWidth="1"/>
    <col min="12049" max="12049" width="13" style="46" customWidth="1"/>
    <col min="12050" max="12050" width="11" style="46" customWidth="1"/>
    <col min="12051" max="12051" width="13.28515625" style="46" customWidth="1"/>
    <col min="12052" max="12052" width="7.7109375" style="46" customWidth="1"/>
    <col min="12053" max="12053" width="14.140625" style="46" customWidth="1"/>
    <col min="12054" max="12054" width="35.7109375" style="46" customWidth="1"/>
    <col min="12055" max="12055" width="21.85546875" style="46" customWidth="1"/>
    <col min="12056" max="12056" width="22.85546875" style="46" customWidth="1"/>
    <col min="12057" max="12057" width="24.7109375" style="46" customWidth="1"/>
    <col min="12058" max="12058" width="31.5703125" style="46" customWidth="1"/>
    <col min="12059" max="12059" width="27.140625" style="46" customWidth="1"/>
    <col min="12060" max="12060" width="19.28515625" style="46" customWidth="1"/>
    <col min="12061" max="12289" width="11.42578125" style="46"/>
    <col min="12290" max="12290" width="0" style="46" hidden="1" customWidth="1"/>
    <col min="12291" max="12291" width="21.85546875" style="46" customWidth="1"/>
    <col min="12292" max="12292" width="36.85546875" style="46" customWidth="1"/>
    <col min="12293" max="12293" width="32.85546875" style="46" customWidth="1"/>
    <col min="12294" max="12294" width="32.28515625" style="46" customWidth="1"/>
    <col min="12295" max="12295" width="3.7109375" style="46" customWidth="1"/>
    <col min="12296" max="12296" width="13.7109375" style="46" customWidth="1"/>
    <col min="12297" max="12297" width="5.5703125" style="46" customWidth="1"/>
    <col min="12298" max="12298" width="14.140625" style="46" customWidth="1"/>
    <col min="12299" max="12299" width="5.5703125" style="46" customWidth="1"/>
    <col min="12300" max="12300" width="13.7109375" style="46" customWidth="1"/>
    <col min="12301" max="12301" width="66.7109375" style="46" customWidth="1"/>
    <col min="12302" max="12302" width="15.42578125" style="46" customWidth="1"/>
    <col min="12303" max="12303" width="12.5703125" style="46" customWidth="1"/>
    <col min="12304" max="12304" width="12.28515625" style="46" customWidth="1"/>
    <col min="12305" max="12305" width="13" style="46" customWidth="1"/>
    <col min="12306" max="12306" width="11" style="46" customWidth="1"/>
    <col min="12307" max="12307" width="13.28515625" style="46" customWidth="1"/>
    <col min="12308" max="12308" width="7.7109375" style="46" customWidth="1"/>
    <col min="12309" max="12309" width="14.140625" style="46" customWidth="1"/>
    <col min="12310" max="12310" width="35.7109375" style="46" customWidth="1"/>
    <col min="12311" max="12311" width="21.85546875" style="46" customWidth="1"/>
    <col min="12312" max="12312" width="22.85546875" style="46" customWidth="1"/>
    <col min="12313" max="12313" width="24.7109375" style="46" customWidth="1"/>
    <col min="12314" max="12314" width="31.5703125" style="46" customWidth="1"/>
    <col min="12315" max="12315" width="27.140625" style="46" customWidth="1"/>
    <col min="12316" max="12316" width="19.28515625" style="46" customWidth="1"/>
    <col min="12317" max="12545" width="11.42578125" style="46"/>
    <col min="12546" max="12546" width="0" style="46" hidden="1" customWidth="1"/>
    <col min="12547" max="12547" width="21.85546875" style="46" customWidth="1"/>
    <col min="12548" max="12548" width="36.85546875" style="46" customWidth="1"/>
    <col min="12549" max="12549" width="32.85546875" style="46" customWidth="1"/>
    <col min="12550" max="12550" width="32.28515625" style="46" customWidth="1"/>
    <col min="12551" max="12551" width="3.7109375" style="46" customWidth="1"/>
    <col min="12552" max="12552" width="13.7109375" style="46" customWidth="1"/>
    <col min="12553" max="12553" width="5.5703125" style="46" customWidth="1"/>
    <col min="12554" max="12554" width="14.140625" style="46" customWidth="1"/>
    <col min="12555" max="12555" width="5.5703125" style="46" customWidth="1"/>
    <col min="12556" max="12556" width="13.7109375" style="46" customWidth="1"/>
    <col min="12557" max="12557" width="66.7109375" style="46" customWidth="1"/>
    <col min="12558" max="12558" width="15.42578125" style="46" customWidth="1"/>
    <col min="12559" max="12559" width="12.5703125" style="46" customWidth="1"/>
    <col min="12560" max="12560" width="12.28515625" style="46" customWidth="1"/>
    <col min="12561" max="12561" width="13" style="46" customWidth="1"/>
    <col min="12562" max="12562" width="11" style="46" customWidth="1"/>
    <col min="12563" max="12563" width="13.28515625" style="46" customWidth="1"/>
    <col min="12564" max="12564" width="7.7109375" style="46" customWidth="1"/>
    <col min="12565" max="12565" width="14.140625" style="46" customWidth="1"/>
    <col min="12566" max="12566" width="35.7109375" style="46" customWidth="1"/>
    <col min="12567" max="12567" width="21.85546875" style="46" customWidth="1"/>
    <col min="12568" max="12568" width="22.85546875" style="46" customWidth="1"/>
    <col min="12569" max="12569" width="24.7109375" style="46" customWidth="1"/>
    <col min="12570" max="12570" width="31.5703125" style="46" customWidth="1"/>
    <col min="12571" max="12571" width="27.140625" style="46" customWidth="1"/>
    <col min="12572" max="12572" width="19.28515625" style="46" customWidth="1"/>
    <col min="12573" max="12801" width="11.42578125" style="46"/>
    <col min="12802" max="12802" width="0" style="46" hidden="1" customWidth="1"/>
    <col min="12803" max="12803" width="21.85546875" style="46" customWidth="1"/>
    <col min="12804" max="12804" width="36.85546875" style="46" customWidth="1"/>
    <col min="12805" max="12805" width="32.85546875" style="46" customWidth="1"/>
    <col min="12806" max="12806" width="32.28515625" style="46" customWidth="1"/>
    <col min="12807" max="12807" width="3.7109375" style="46" customWidth="1"/>
    <col min="12808" max="12808" width="13.7109375" style="46" customWidth="1"/>
    <col min="12809" max="12809" width="5.5703125" style="46" customWidth="1"/>
    <col min="12810" max="12810" width="14.140625" style="46" customWidth="1"/>
    <col min="12811" max="12811" width="5.5703125" style="46" customWidth="1"/>
    <col min="12812" max="12812" width="13.7109375" style="46" customWidth="1"/>
    <col min="12813" max="12813" width="66.7109375" style="46" customWidth="1"/>
    <col min="12814" max="12814" width="15.42578125" style="46" customWidth="1"/>
    <col min="12815" max="12815" width="12.5703125" style="46" customWidth="1"/>
    <col min="12816" max="12816" width="12.28515625" style="46" customWidth="1"/>
    <col min="12817" max="12817" width="13" style="46" customWidth="1"/>
    <col min="12818" max="12818" width="11" style="46" customWidth="1"/>
    <col min="12819" max="12819" width="13.28515625" style="46" customWidth="1"/>
    <col min="12820" max="12820" width="7.7109375" style="46" customWidth="1"/>
    <col min="12821" max="12821" width="14.140625" style="46" customWidth="1"/>
    <col min="12822" max="12822" width="35.7109375" style="46" customWidth="1"/>
    <col min="12823" max="12823" width="21.85546875" style="46" customWidth="1"/>
    <col min="12824" max="12824" width="22.85546875" style="46" customWidth="1"/>
    <col min="12825" max="12825" width="24.7109375" style="46" customWidth="1"/>
    <col min="12826" max="12826" width="31.5703125" style="46" customWidth="1"/>
    <col min="12827" max="12827" width="27.140625" style="46" customWidth="1"/>
    <col min="12828" max="12828" width="19.28515625" style="46" customWidth="1"/>
    <col min="12829" max="13057" width="11.42578125" style="46"/>
    <col min="13058" max="13058" width="0" style="46" hidden="1" customWidth="1"/>
    <col min="13059" max="13059" width="21.85546875" style="46" customWidth="1"/>
    <col min="13060" max="13060" width="36.85546875" style="46" customWidth="1"/>
    <col min="13061" max="13061" width="32.85546875" style="46" customWidth="1"/>
    <col min="13062" max="13062" width="32.28515625" style="46" customWidth="1"/>
    <col min="13063" max="13063" width="3.7109375" style="46" customWidth="1"/>
    <col min="13064" max="13064" width="13.7109375" style="46" customWidth="1"/>
    <col min="13065" max="13065" width="5.5703125" style="46" customWidth="1"/>
    <col min="13066" max="13066" width="14.140625" style="46" customWidth="1"/>
    <col min="13067" max="13067" width="5.5703125" style="46" customWidth="1"/>
    <col min="13068" max="13068" width="13.7109375" style="46" customWidth="1"/>
    <col min="13069" max="13069" width="66.7109375" style="46" customWidth="1"/>
    <col min="13070" max="13070" width="15.42578125" style="46" customWidth="1"/>
    <col min="13071" max="13071" width="12.5703125" style="46" customWidth="1"/>
    <col min="13072" max="13072" width="12.28515625" style="46" customWidth="1"/>
    <col min="13073" max="13073" width="13" style="46" customWidth="1"/>
    <col min="13074" max="13074" width="11" style="46" customWidth="1"/>
    <col min="13075" max="13075" width="13.28515625" style="46" customWidth="1"/>
    <col min="13076" max="13076" width="7.7109375" style="46" customWidth="1"/>
    <col min="13077" max="13077" width="14.140625" style="46" customWidth="1"/>
    <col min="13078" max="13078" width="35.7109375" style="46" customWidth="1"/>
    <col min="13079" max="13079" width="21.85546875" style="46" customWidth="1"/>
    <col min="13080" max="13080" width="22.85546875" style="46" customWidth="1"/>
    <col min="13081" max="13081" width="24.7109375" style="46" customWidth="1"/>
    <col min="13082" max="13082" width="31.5703125" style="46" customWidth="1"/>
    <col min="13083" max="13083" width="27.140625" style="46" customWidth="1"/>
    <col min="13084" max="13084" width="19.28515625" style="46" customWidth="1"/>
    <col min="13085" max="13313" width="11.42578125" style="46"/>
    <col min="13314" max="13314" width="0" style="46" hidden="1" customWidth="1"/>
    <col min="13315" max="13315" width="21.85546875" style="46" customWidth="1"/>
    <col min="13316" max="13316" width="36.85546875" style="46" customWidth="1"/>
    <col min="13317" max="13317" width="32.85546875" style="46" customWidth="1"/>
    <col min="13318" max="13318" width="32.28515625" style="46" customWidth="1"/>
    <col min="13319" max="13319" width="3.7109375" style="46" customWidth="1"/>
    <col min="13320" max="13320" width="13.7109375" style="46" customWidth="1"/>
    <col min="13321" max="13321" width="5.5703125" style="46" customWidth="1"/>
    <col min="13322" max="13322" width="14.140625" style="46" customWidth="1"/>
    <col min="13323" max="13323" width="5.5703125" style="46" customWidth="1"/>
    <col min="13324" max="13324" width="13.7109375" style="46" customWidth="1"/>
    <col min="13325" max="13325" width="66.7109375" style="46" customWidth="1"/>
    <col min="13326" max="13326" width="15.42578125" style="46" customWidth="1"/>
    <col min="13327" max="13327" width="12.5703125" style="46" customWidth="1"/>
    <col min="13328" max="13328" width="12.28515625" style="46" customWidth="1"/>
    <col min="13329" max="13329" width="13" style="46" customWidth="1"/>
    <col min="13330" max="13330" width="11" style="46" customWidth="1"/>
    <col min="13331" max="13331" width="13.28515625" style="46" customWidth="1"/>
    <col min="13332" max="13332" width="7.7109375" style="46" customWidth="1"/>
    <col min="13333" max="13333" width="14.140625" style="46" customWidth="1"/>
    <col min="13334" max="13334" width="35.7109375" style="46" customWidth="1"/>
    <col min="13335" max="13335" width="21.85546875" style="46" customWidth="1"/>
    <col min="13336" max="13336" width="22.85546875" style="46" customWidth="1"/>
    <col min="13337" max="13337" width="24.7109375" style="46" customWidth="1"/>
    <col min="13338" max="13338" width="31.5703125" style="46" customWidth="1"/>
    <col min="13339" max="13339" width="27.140625" style="46" customWidth="1"/>
    <col min="13340" max="13340" width="19.28515625" style="46" customWidth="1"/>
    <col min="13341" max="13569" width="11.42578125" style="46"/>
    <col min="13570" max="13570" width="0" style="46" hidden="1" customWidth="1"/>
    <col min="13571" max="13571" width="21.85546875" style="46" customWidth="1"/>
    <col min="13572" max="13572" width="36.85546875" style="46" customWidth="1"/>
    <col min="13573" max="13573" width="32.85546875" style="46" customWidth="1"/>
    <col min="13574" max="13574" width="32.28515625" style="46" customWidth="1"/>
    <col min="13575" max="13575" width="3.7109375" style="46" customWidth="1"/>
    <col min="13576" max="13576" width="13.7109375" style="46" customWidth="1"/>
    <col min="13577" max="13577" width="5.5703125" style="46" customWidth="1"/>
    <col min="13578" max="13578" width="14.140625" style="46" customWidth="1"/>
    <col min="13579" max="13579" width="5.5703125" style="46" customWidth="1"/>
    <col min="13580" max="13580" width="13.7109375" style="46" customWidth="1"/>
    <col min="13581" max="13581" width="66.7109375" style="46" customWidth="1"/>
    <col min="13582" max="13582" width="15.42578125" style="46" customWidth="1"/>
    <col min="13583" max="13583" width="12.5703125" style="46" customWidth="1"/>
    <col min="13584" max="13584" width="12.28515625" style="46" customWidth="1"/>
    <col min="13585" max="13585" width="13" style="46" customWidth="1"/>
    <col min="13586" max="13586" width="11" style="46" customWidth="1"/>
    <col min="13587" max="13587" width="13.28515625" style="46" customWidth="1"/>
    <col min="13588" max="13588" width="7.7109375" style="46" customWidth="1"/>
    <col min="13589" max="13589" width="14.140625" style="46" customWidth="1"/>
    <col min="13590" max="13590" width="35.7109375" style="46" customWidth="1"/>
    <col min="13591" max="13591" width="21.85546875" style="46" customWidth="1"/>
    <col min="13592" max="13592" width="22.85546875" style="46" customWidth="1"/>
    <col min="13593" max="13593" width="24.7109375" style="46" customWidth="1"/>
    <col min="13594" max="13594" width="31.5703125" style="46" customWidth="1"/>
    <col min="13595" max="13595" width="27.140625" style="46" customWidth="1"/>
    <col min="13596" max="13596" width="19.28515625" style="46" customWidth="1"/>
    <col min="13597" max="13825" width="11.42578125" style="46"/>
    <col min="13826" max="13826" width="0" style="46" hidden="1" customWidth="1"/>
    <col min="13827" max="13827" width="21.85546875" style="46" customWidth="1"/>
    <col min="13828" max="13828" width="36.85546875" style="46" customWidth="1"/>
    <col min="13829" max="13829" width="32.85546875" style="46" customWidth="1"/>
    <col min="13830" max="13830" width="32.28515625" style="46" customWidth="1"/>
    <col min="13831" max="13831" width="3.7109375" style="46" customWidth="1"/>
    <col min="13832" max="13832" width="13.7109375" style="46" customWidth="1"/>
    <col min="13833" max="13833" width="5.5703125" style="46" customWidth="1"/>
    <col min="13834" max="13834" width="14.140625" style="46" customWidth="1"/>
    <col min="13835" max="13835" width="5.5703125" style="46" customWidth="1"/>
    <col min="13836" max="13836" width="13.7109375" style="46" customWidth="1"/>
    <col min="13837" max="13837" width="66.7109375" style="46" customWidth="1"/>
    <col min="13838" max="13838" width="15.42578125" style="46" customWidth="1"/>
    <col min="13839" max="13839" width="12.5703125" style="46" customWidth="1"/>
    <col min="13840" max="13840" width="12.28515625" style="46" customWidth="1"/>
    <col min="13841" max="13841" width="13" style="46" customWidth="1"/>
    <col min="13842" max="13842" width="11" style="46" customWidth="1"/>
    <col min="13843" max="13843" width="13.28515625" style="46" customWidth="1"/>
    <col min="13844" max="13844" width="7.7109375" style="46" customWidth="1"/>
    <col min="13845" max="13845" width="14.140625" style="46" customWidth="1"/>
    <col min="13846" max="13846" width="35.7109375" style="46" customWidth="1"/>
    <col min="13847" max="13847" width="21.85546875" style="46" customWidth="1"/>
    <col min="13848" max="13848" width="22.85546875" style="46" customWidth="1"/>
    <col min="13849" max="13849" width="24.7109375" style="46" customWidth="1"/>
    <col min="13850" max="13850" width="31.5703125" style="46" customWidth="1"/>
    <col min="13851" max="13851" width="27.140625" style="46" customWidth="1"/>
    <col min="13852" max="13852" width="19.28515625" style="46" customWidth="1"/>
    <col min="13853" max="14081" width="11.42578125" style="46"/>
    <col min="14082" max="14082" width="0" style="46" hidden="1" customWidth="1"/>
    <col min="14083" max="14083" width="21.85546875" style="46" customWidth="1"/>
    <col min="14084" max="14084" width="36.85546875" style="46" customWidth="1"/>
    <col min="14085" max="14085" width="32.85546875" style="46" customWidth="1"/>
    <col min="14086" max="14086" width="32.28515625" style="46" customWidth="1"/>
    <col min="14087" max="14087" width="3.7109375" style="46" customWidth="1"/>
    <col min="14088" max="14088" width="13.7109375" style="46" customWidth="1"/>
    <col min="14089" max="14089" width="5.5703125" style="46" customWidth="1"/>
    <col min="14090" max="14090" width="14.140625" style="46" customWidth="1"/>
    <col min="14091" max="14091" width="5.5703125" style="46" customWidth="1"/>
    <col min="14092" max="14092" width="13.7109375" style="46" customWidth="1"/>
    <col min="14093" max="14093" width="66.7109375" style="46" customWidth="1"/>
    <col min="14094" max="14094" width="15.42578125" style="46" customWidth="1"/>
    <col min="14095" max="14095" width="12.5703125" style="46" customWidth="1"/>
    <col min="14096" max="14096" width="12.28515625" style="46" customWidth="1"/>
    <col min="14097" max="14097" width="13" style="46" customWidth="1"/>
    <col min="14098" max="14098" width="11" style="46" customWidth="1"/>
    <col min="14099" max="14099" width="13.28515625" style="46" customWidth="1"/>
    <col min="14100" max="14100" width="7.7109375" style="46" customWidth="1"/>
    <col min="14101" max="14101" width="14.140625" style="46" customWidth="1"/>
    <col min="14102" max="14102" width="35.7109375" style="46" customWidth="1"/>
    <col min="14103" max="14103" width="21.85546875" style="46" customWidth="1"/>
    <col min="14104" max="14104" width="22.85546875" style="46" customWidth="1"/>
    <col min="14105" max="14105" width="24.7109375" style="46" customWidth="1"/>
    <col min="14106" max="14106" width="31.5703125" style="46" customWidth="1"/>
    <col min="14107" max="14107" width="27.140625" style="46" customWidth="1"/>
    <col min="14108" max="14108" width="19.28515625" style="46" customWidth="1"/>
    <col min="14109" max="14337" width="11.42578125" style="46"/>
    <col min="14338" max="14338" width="0" style="46" hidden="1" customWidth="1"/>
    <col min="14339" max="14339" width="21.85546875" style="46" customWidth="1"/>
    <col min="14340" max="14340" width="36.85546875" style="46" customWidth="1"/>
    <col min="14341" max="14341" width="32.85546875" style="46" customWidth="1"/>
    <col min="14342" max="14342" width="32.28515625" style="46" customWidth="1"/>
    <col min="14343" max="14343" width="3.7109375" style="46" customWidth="1"/>
    <col min="14344" max="14344" width="13.7109375" style="46" customWidth="1"/>
    <col min="14345" max="14345" width="5.5703125" style="46" customWidth="1"/>
    <col min="14346" max="14346" width="14.140625" style="46" customWidth="1"/>
    <col min="14347" max="14347" width="5.5703125" style="46" customWidth="1"/>
    <col min="14348" max="14348" width="13.7109375" style="46" customWidth="1"/>
    <col min="14349" max="14349" width="66.7109375" style="46" customWidth="1"/>
    <col min="14350" max="14350" width="15.42578125" style="46" customWidth="1"/>
    <col min="14351" max="14351" width="12.5703125" style="46" customWidth="1"/>
    <col min="14352" max="14352" width="12.28515625" style="46" customWidth="1"/>
    <col min="14353" max="14353" width="13" style="46" customWidth="1"/>
    <col min="14354" max="14354" width="11" style="46" customWidth="1"/>
    <col min="14355" max="14355" width="13.28515625" style="46" customWidth="1"/>
    <col min="14356" max="14356" width="7.7109375" style="46" customWidth="1"/>
    <col min="14357" max="14357" width="14.140625" style="46" customWidth="1"/>
    <col min="14358" max="14358" width="35.7109375" style="46" customWidth="1"/>
    <col min="14359" max="14359" width="21.85546875" style="46" customWidth="1"/>
    <col min="14360" max="14360" width="22.85546875" style="46" customWidth="1"/>
    <col min="14361" max="14361" width="24.7109375" style="46" customWidth="1"/>
    <col min="14362" max="14362" width="31.5703125" style="46" customWidth="1"/>
    <col min="14363" max="14363" width="27.140625" style="46" customWidth="1"/>
    <col min="14364" max="14364" width="19.28515625" style="46" customWidth="1"/>
    <col min="14365" max="14593" width="11.42578125" style="46"/>
    <col min="14594" max="14594" width="0" style="46" hidden="1" customWidth="1"/>
    <col min="14595" max="14595" width="21.85546875" style="46" customWidth="1"/>
    <col min="14596" max="14596" width="36.85546875" style="46" customWidth="1"/>
    <col min="14597" max="14597" width="32.85546875" style="46" customWidth="1"/>
    <col min="14598" max="14598" width="32.28515625" style="46" customWidth="1"/>
    <col min="14599" max="14599" width="3.7109375" style="46" customWidth="1"/>
    <col min="14600" max="14600" width="13.7109375" style="46" customWidth="1"/>
    <col min="14601" max="14601" width="5.5703125" style="46" customWidth="1"/>
    <col min="14602" max="14602" width="14.140625" style="46" customWidth="1"/>
    <col min="14603" max="14603" width="5.5703125" style="46" customWidth="1"/>
    <col min="14604" max="14604" width="13.7109375" style="46" customWidth="1"/>
    <col min="14605" max="14605" width="66.7109375" style="46" customWidth="1"/>
    <col min="14606" max="14606" width="15.42578125" style="46" customWidth="1"/>
    <col min="14607" max="14607" width="12.5703125" style="46" customWidth="1"/>
    <col min="14608" max="14608" width="12.28515625" style="46" customWidth="1"/>
    <col min="14609" max="14609" width="13" style="46" customWidth="1"/>
    <col min="14610" max="14610" width="11" style="46" customWidth="1"/>
    <col min="14611" max="14611" width="13.28515625" style="46" customWidth="1"/>
    <col min="14612" max="14612" width="7.7109375" style="46" customWidth="1"/>
    <col min="14613" max="14613" width="14.140625" style="46" customWidth="1"/>
    <col min="14614" max="14614" width="35.7109375" style="46" customWidth="1"/>
    <col min="14615" max="14615" width="21.85546875" style="46" customWidth="1"/>
    <col min="14616" max="14616" width="22.85546875" style="46" customWidth="1"/>
    <col min="14617" max="14617" width="24.7109375" style="46" customWidth="1"/>
    <col min="14618" max="14618" width="31.5703125" style="46" customWidth="1"/>
    <col min="14619" max="14619" width="27.140625" style="46" customWidth="1"/>
    <col min="14620" max="14620" width="19.28515625" style="46" customWidth="1"/>
    <col min="14621" max="14849" width="11.42578125" style="46"/>
    <col min="14850" max="14850" width="0" style="46" hidden="1" customWidth="1"/>
    <col min="14851" max="14851" width="21.85546875" style="46" customWidth="1"/>
    <col min="14852" max="14852" width="36.85546875" style="46" customWidth="1"/>
    <col min="14853" max="14853" width="32.85546875" style="46" customWidth="1"/>
    <col min="14854" max="14854" width="32.28515625" style="46" customWidth="1"/>
    <col min="14855" max="14855" width="3.7109375" style="46" customWidth="1"/>
    <col min="14856" max="14856" width="13.7109375" style="46" customWidth="1"/>
    <col min="14857" max="14857" width="5.5703125" style="46" customWidth="1"/>
    <col min="14858" max="14858" width="14.140625" style="46" customWidth="1"/>
    <col min="14859" max="14859" width="5.5703125" style="46" customWidth="1"/>
    <col min="14860" max="14860" width="13.7109375" style="46" customWidth="1"/>
    <col min="14861" max="14861" width="66.7109375" style="46" customWidth="1"/>
    <col min="14862" max="14862" width="15.42578125" style="46" customWidth="1"/>
    <col min="14863" max="14863" width="12.5703125" style="46" customWidth="1"/>
    <col min="14864" max="14864" width="12.28515625" style="46" customWidth="1"/>
    <col min="14865" max="14865" width="13" style="46" customWidth="1"/>
    <col min="14866" max="14866" width="11" style="46" customWidth="1"/>
    <col min="14867" max="14867" width="13.28515625" style="46" customWidth="1"/>
    <col min="14868" max="14868" width="7.7109375" style="46" customWidth="1"/>
    <col min="14869" max="14869" width="14.140625" style="46" customWidth="1"/>
    <col min="14870" max="14870" width="35.7109375" style="46" customWidth="1"/>
    <col min="14871" max="14871" width="21.85546875" style="46" customWidth="1"/>
    <col min="14872" max="14872" width="22.85546875" style="46" customWidth="1"/>
    <col min="14873" max="14873" width="24.7109375" style="46" customWidth="1"/>
    <col min="14874" max="14874" width="31.5703125" style="46" customWidth="1"/>
    <col min="14875" max="14875" width="27.140625" style="46" customWidth="1"/>
    <col min="14876" max="14876" width="19.28515625" style="46" customWidth="1"/>
    <col min="14877" max="15105" width="11.42578125" style="46"/>
    <col min="15106" max="15106" width="0" style="46" hidden="1" customWidth="1"/>
    <col min="15107" max="15107" width="21.85546875" style="46" customWidth="1"/>
    <col min="15108" max="15108" width="36.85546875" style="46" customWidth="1"/>
    <col min="15109" max="15109" width="32.85546875" style="46" customWidth="1"/>
    <col min="15110" max="15110" width="32.28515625" style="46" customWidth="1"/>
    <col min="15111" max="15111" width="3.7109375" style="46" customWidth="1"/>
    <col min="15112" max="15112" width="13.7109375" style="46" customWidth="1"/>
    <col min="15113" max="15113" width="5.5703125" style="46" customWidth="1"/>
    <col min="15114" max="15114" width="14.140625" style="46" customWidth="1"/>
    <col min="15115" max="15115" width="5.5703125" style="46" customWidth="1"/>
    <col min="15116" max="15116" width="13.7109375" style="46" customWidth="1"/>
    <col min="15117" max="15117" width="66.7109375" style="46" customWidth="1"/>
    <col min="15118" max="15118" width="15.42578125" style="46" customWidth="1"/>
    <col min="15119" max="15119" width="12.5703125" style="46" customWidth="1"/>
    <col min="15120" max="15120" width="12.28515625" style="46" customWidth="1"/>
    <col min="15121" max="15121" width="13" style="46" customWidth="1"/>
    <col min="15122" max="15122" width="11" style="46" customWidth="1"/>
    <col min="15123" max="15123" width="13.28515625" style="46" customWidth="1"/>
    <col min="15124" max="15124" width="7.7109375" style="46" customWidth="1"/>
    <col min="15125" max="15125" width="14.140625" style="46" customWidth="1"/>
    <col min="15126" max="15126" width="35.7109375" style="46" customWidth="1"/>
    <col min="15127" max="15127" width="21.85546875" style="46" customWidth="1"/>
    <col min="15128" max="15128" width="22.85546875" style="46" customWidth="1"/>
    <col min="15129" max="15129" width="24.7109375" style="46" customWidth="1"/>
    <col min="15130" max="15130" width="31.5703125" style="46" customWidth="1"/>
    <col min="15131" max="15131" width="27.140625" style="46" customWidth="1"/>
    <col min="15132" max="15132" width="19.28515625" style="46" customWidth="1"/>
    <col min="15133" max="15361" width="11.42578125" style="46"/>
    <col min="15362" max="15362" width="0" style="46" hidden="1" customWidth="1"/>
    <col min="15363" max="15363" width="21.85546875" style="46" customWidth="1"/>
    <col min="15364" max="15364" width="36.85546875" style="46" customWidth="1"/>
    <col min="15365" max="15365" width="32.85546875" style="46" customWidth="1"/>
    <col min="15366" max="15366" width="32.28515625" style="46" customWidth="1"/>
    <col min="15367" max="15367" width="3.7109375" style="46" customWidth="1"/>
    <col min="15368" max="15368" width="13.7109375" style="46" customWidth="1"/>
    <col min="15369" max="15369" width="5.5703125" style="46" customWidth="1"/>
    <col min="15370" max="15370" width="14.140625" style="46" customWidth="1"/>
    <col min="15371" max="15371" width="5.5703125" style="46" customWidth="1"/>
    <col min="15372" max="15372" width="13.7109375" style="46" customWidth="1"/>
    <col min="15373" max="15373" width="66.7109375" style="46" customWidth="1"/>
    <col min="15374" max="15374" width="15.42578125" style="46" customWidth="1"/>
    <col min="15375" max="15375" width="12.5703125" style="46" customWidth="1"/>
    <col min="15376" max="15376" width="12.28515625" style="46" customWidth="1"/>
    <col min="15377" max="15377" width="13" style="46" customWidth="1"/>
    <col min="15378" max="15378" width="11" style="46" customWidth="1"/>
    <col min="15379" max="15379" width="13.28515625" style="46" customWidth="1"/>
    <col min="15380" max="15380" width="7.7109375" style="46" customWidth="1"/>
    <col min="15381" max="15381" width="14.140625" style="46" customWidth="1"/>
    <col min="15382" max="15382" width="35.7109375" style="46" customWidth="1"/>
    <col min="15383" max="15383" width="21.85546875" style="46" customWidth="1"/>
    <col min="15384" max="15384" width="22.85546875" style="46" customWidth="1"/>
    <col min="15385" max="15385" width="24.7109375" style="46" customWidth="1"/>
    <col min="15386" max="15386" width="31.5703125" style="46" customWidth="1"/>
    <col min="15387" max="15387" width="27.140625" style="46" customWidth="1"/>
    <col min="15388" max="15388" width="19.28515625" style="46" customWidth="1"/>
    <col min="15389" max="15617" width="11.42578125" style="46"/>
    <col min="15618" max="15618" width="0" style="46" hidden="1" customWidth="1"/>
    <col min="15619" max="15619" width="21.85546875" style="46" customWidth="1"/>
    <col min="15620" max="15620" width="36.85546875" style="46" customWidth="1"/>
    <col min="15621" max="15621" width="32.85546875" style="46" customWidth="1"/>
    <col min="15622" max="15622" width="32.28515625" style="46" customWidth="1"/>
    <col min="15623" max="15623" width="3.7109375" style="46" customWidth="1"/>
    <col min="15624" max="15624" width="13.7109375" style="46" customWidth="1"/>
    <col min="15625" max="15625" width="5.5703125" style="46" customWidth="1"/>
    <col min="15626" max="15626" width="14.140625" style="46" customWidth="1"/>
    <col min="15627" max="15627" width="5.5703125" style="46" customWidth="1"/>
    <col min="15628" max="15628" width="13.7109375" style="46" customWidth="1"/>
    <col min="15629" max="15629" width="66.7109375" style="46" customWidth="1"/>
    <col min="15630" max="15630" width="15.42578125" style="46" customWidth="1"/>
    <col min="15631" max="15631" width="12.5703125" style="46" customWidth="1"/>
    <col min="15632" max="15632" width="12.28515625" style="46" customWidth="1"/>
    <col min="15633" max="15633" width="13" style="46" customWidth="1"/>
    <col min="15634" max="15634" width="11" style="46" customWidth="1"/>
    <col min="15635" max="15635" width="13.28515625" style="46" customWidth="1"/>
    <col min="15636" max="15636" width="7.7109375" style="46" customWidth="1"/>
    <col min="15637" max="15637" width="14.140625" style="46" customWidth="1"/>
    <col min="15638" max="15638" width="35.7109375" style="46" customWidth="1"/>
    <col min="15639" max="15639" width="21.85546875" style="46" customWidth="1"/>
    <col min="15640" max="15640" width="22.85546875" style="46" customWidth="1"/>
    <col min="15641" max="15641" width="24.7109375" style="46" customWidth="1"/>
    <col min="15642" max="15642" width="31.5703125" style="46" customWidth="1"/>
    <col min="15643" max="15643" width="27.140625" style="46" customWidth="1"/>
    <col min="15644" max="15644" width="19.28515625" style="46" customWidth="1"/>
    <col min="15645" max="15873" width="11.42578125" style="46"/>
    <col min="15874" max="15874" width="0" style="46" hidden="1" customWidth="1"/>
    <col min="15875" max="15875" width="21.85546875" style="46" customWidth="1"/>
    <col min="15876" max="15876" width="36.85546875" style="46" customWidth="1"/>
    <col min="15877" max="15877" width="32.85546875" style="46" customWidth="1"/>
    <col min="15878" max="15878" width="32.28515625" style="46" customWidth="1"/>
    <col min="15879" max="15879" width="3.7109375" style="46" customWidth="1"/>
    <col min="15880" max="15880" width="13.7109375" style="46" customWidth="1"/>
    <col min="15881" max="15881" width="5.5703125" style="46" customWidth="1"/>
    <col min="15882" max="15882" width="14.140625" style="46" customWidth="1"/>
    <col min="15883" max="15883" width="5.5703125" style="46" customWidth="1"/>
    <col min="15884" max="15884" width="13.7109375" style="46" customWidth="1"/>
    <col min="15885" max="15885" width="66.7109375" style="46" customWidth="1"/>
    <col min="15886" max="15886" width="15.42578125" style="46" customWidth="1"/>
    <col min="15887" max="15887" width="12.5703125" style="46" customWidth="1"/>
    <col min="15888" max="15888" width="12.28515625" style="46" customWidth="1"/>
    <col min="15889" max="15889" width="13" style="46" customWidth="1"/>
    <col min="15890" max="15890" width="11" style="46" customWidth="1"/>
    <col min="15891" max="15891" width="13.28515625" style="46" customWidth="1"/>
    <col min="15892" max="15892" width="7.7109375" style="46" customWidth="1"/>
    <col min="15893" max="15893" width="14.140625" style="46" customWidth="1"/>
    <col min="15894" max="15894" width="35.7109375" style="46" customWidth="1"/>
    <col min="15895" max="15895" width="21.85546875" style="46" customWidth="1"/>
    <col min="15896" max="15896" width="22.85546875" style="46" customWidth="1"/>
    <col min="15897" max="15897" width="24.7109375" style="46" customWidth="1"/>
    <col min="15898" max="15898" width="31.5703125" style="46" customWidth="1"/>
    <col min="15899" max="15899" width="27.140625" style="46" customWidth="1"/>
    <col min="15900" max="15900" width="19.28515625" style="46" customWidth="1"/>
    <col min="15901" max="16129" width="11.42578125" style="46"/>
    <col min="16130" max="16130" width="0" style="46" hidden="1" customWidth="1"/>
    <col min="16131" max="16131" width="21.85546875" style="46" customWidth="1"/>
    <col min="16132" max="16132" width="36.85546875" style="46" customWidth="1"/>
    <col min="16133" max="16133" width="32.85546875" style="46" customWidth="1"/>
    <col min="16134" max="16134" width="32.28515625" style="46" customWidth="1"/>
    <col min="16135" max="16135" width="3.7109375" style="46" customWidth="1"/>
    <col min="16136" max="16136" width="13.7109375" style="46" customWidth="1"/>
    <col min="16137" max="16137" width="5.5703125" style="46" customWidth="1"/>
    <col min="16138" max="16138" width="14.140625" style="46" customWidth="1"/>
    <col min="16139" max="16139" width="5.5703125" style="46" customWidth="1"/>
    <col min="16140" max="16140" width="13.7109375" style="46" customWidth="1"/>
    <col min="16141" max="16141" width="66.7109375" style="46" customWidth="1"/>
    <col min="16142" max="16142" width="15.42578125" style="46" customWidth="1"/>
    <col min="16143" max="16143" width="12.5703125" style="46" customWidth="1"/>
    <col min="16144" max="16144" width="12.28515625" style="46" customWidth="1"/>
    <col min="16145" max="16145" width="13" style="46" customWidth="1"/>
    <col min="16146" max="16146" width="11" style="46" customWidth="1"/>
    <col min="16147" max="16147" width="13.28515625" style="46" customWidth="1"/>
    <col min="16148" max="16148" width="7.7109375" style="46" customWidth="1"/>
    <col min="16149" max="16149" width="14.140625" style="46" customWidth="1"/>
    <col min="16150" max="16150" width="35.7109375" style="46" customWidth="1"/>
    <col min="16151" max="16151" width="21.85546875" style="46" customWidth="1"/>
    <col min="16152" max="16152" width="22.85546875" style="46" customWidth="1"/>
    <col min="16153" max="16153" width="24.7109375" style="46" customWidth="1"/>
    <col min="16154" max="16154" width="31.5703125" style="46" customWidth="1"/>
    <col min="16155" max="16155" width="27.140625" style="46" customWidth="1"/>
    <col min="16156" max="16156" width="19.28515625" style="46" customWidth="1"/>
    <col min="16157" max="16384" width="11.42578125" style="46"/>
  </cols>
  <sheetData>
    <row r="1" spans="1:28" s="43" customFormat="1" ht="40.5" customHeight="1" x14ac:dyDescent="0.3">
      <c r="A1" s="42"/>
      <c r="B1" s="165"/>
      <c r="C1" s="166"/>
      <c r="D1" s="169" t="s">
        <v>0</v>
      </c>
      <c r="E1" s="169"/>
      <c r="F1" s="169"/>
      <c r="G1" s="169"/>
      <c r="H1" s="169"/>
      <c r="I1" s="169"/>
      <c r="J1" s="169"/>
      <c r="K1" s="169"/>
      <c r="L1" s="169"/>
      <c r="M1" s="169"/>
      <c r="N1" s="169"/>
      <c r="O1" s="169"/>
      <c r="P1" s="169"/>
      <c r="Q1" s="169"/>
      <c r="R1" s="169"/>
      <c r="S1" s="169"/>
      <c r="T1" s="169"/>
      <c r="U1" s="169"/>
      <c r="V1" s="169"/>
      <c r="W1" s="169"/>
      <c r="X1" s="169"/>
      <c r="Y1" s="169"/>
      <c r="Z1" s="170" t="s">
        <v>1</v>
      </c>
      <c r="AA1" s="170"/>
      <c r="AB1" s="170"/>
    </row>
    <row r="2" spans="1:28" s="43" customFormat="1" ht="17.25" customHeight="1" thickBot="1" x14ac:dyDescent="0.35">
      <c r="A2" s="42"/>
      <c r="B2" s="167"/>
      <c r="C2" s="168"/>
      <c r="D2" s="169"/>
      <c r="E2" s="169"/>
      <c r="F2" s="169"/>
      <c r="G2" s="169"/>
      <c r="H2" s="169"/>
      <c r="I2" s="169"/>
      <c r="J2" s="169"/>
      <c r="K2" s="169"/>
      <c r="L2" s="169"/>
      <c r="M2" s="169"/>
      <c r="N2" s="169"/>
      <c r="O2" s="169"/>
      <c r="P2" s="169"/>
      <c r="Q2" s="169"/>
      <c r="R2" s="169"/>
      <c r="S2" s="169"/>
      <c r="T2" s="169"/>
      <c r="U2" s="169"/>
      <c r="V2" s="169"/>
      <c r="W2" s="169"/>
      <c r="X2" s="169"/>
      <c r="Y2" s="169"/>
      <c r="Z2" s="171" t="s">
        <v>2</v>
      </c>
      <c r="AA2" s="171"/>
      <c r="AB2" s="171"/>
    </row>
    <row r="3" spans="1:28" s="43" customFormat="1" ht="17.25" customHeight="1" x14ac:dyDescent="0.2">
      <c r="A3" s="1"/>
      <c r="B3" s="167"/>
      <c r="C3" s="168"/>
      <c r="D3" s="169"/>
      <c r="E3" s="169"/>
      <c r="F3" s="169"/>
      <c r="G3" s="169"/>
      <c r="H3" s="169"/>
      <c r="I3" s="169"/>
      <c r="J3" s="169"/>
      <c r="K3" s="169"/>
      <c r="L3" s="169"/>
      <c r="M3" s="169"/>
      <c r="N3" s="169"/>
      <c r="O3" s="169"/>
      <c r="P3" s="169"/>
      <c r="Q3" s="169"/>
      <c r="R3" s="169"/>
      <c r="S3" s="169"/>
      <c r="T3" s="169"/>
      <c r="U3" s="169"/>
      <c r="V3" s="169"/>
      <c r="W3" s="169"/>
      <c r="X3" s="169"/>
      <c r="Y3" s="169"/>
      <c r="Z3" s="18" t="s">
        <v>3</v>
      </c>
      <c r="AA3" s="172" t="s">
        <v>4</v>
      </c>
      <c r="AB3" s="172"/>
    </row>
    <row r="4" spans="1:28" s="43" customFormat="1" ht="20.25" customHeight="1" x14ac:dyDescent="0.2">
      <c r="A4" s="44"/>
      <c r="B4" s="173" t="s">
        <v>5</v>
      </c>
      <c r="C4" s="174"/>
      <c r="D4" s="169"/>
      <c r="E4" s="169"/>
      <c r="F4" s="169"/>
      <c r="G4" s="169"/>
      <c r="H4" s="169"/>
      <c r="I4" s="169"/>
      <c r="J4" s="169"/>
      <c r="K4" s="169"/>
      <c r="L4" s="169"/>
      <c r="M4" s="169"/>
      <c r="N4" s="169"/>
      <c r="O4" s="169"/>
      <c r="P4" s="169"/>
      <c r="Q4" s="169"/>
      <c r="R4" s="169"/>
      <c r="S4" s="169"/>
      <c r="T4" s="169"/>
      <c r="U4" s="169"/>
      <c r="V4" s="169"/>
      <c r="W4" s="169"/>
      <c r="X4" s="169"/>
      <c r="Y4" s="169"/>
      <c r="Z4" s="19">
        <v>2</v>
      </c>
      <c r="AA4" s="175" t="s">
        <v>6</v>
      </c>
      <c r="AB4" s="175"/>
    </row>
    <row r="5" spans="1:28" ht="15.75" customHeight="1" x14ac:dyDescent="0.2"/>
    <row r="6" spans="1:28" ht="27.75" x14ac:dyDescent="0.2">
      <c r="B6" s="181" t="s">
        <v>430</v>
      </c>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row>
    <row r="7" spans="1:28" x14ac:dyDescent="0.2">
      <c r="B7" s="182" t="s">
        <v>7</v>
      </c>
      <c r="C7" s="182"/>
      <c r="D7" s="182"/>
      <c r="E7" s="161"/>
      <c r="F7" s="164" t="s">
        <v>8</v>
      </c>
      <c r="G7" s="164"/>
      <c r="H7" s="164"/>
      <c r="I7" s="164"/>
      <c r="J7" s="164"/>
      <c r="K7" s="164"/>
      <c r="L7" s="164"/>
      <c r="M7" s="164"/>
      <c r="N7" s="164"/>
      <c r="O7" s="164"/>
      <c r="P7" s="164"/>
      <c r="Q7" s="164"/>
      <c r="R7" s="164"/>
      <c r="S7" s="164"/>
      <c r="T7" s="164"/>
      <c r="U7" s="164"/>
      <c r="V7" s="164"/>
      <c r="W7" s="164"/>
      <c r="X7" s="164"/>
      <c r="Y7" s="164"/>
      <c r="Z7" s="164"/>
      <c r="AA7" s="164"/>
      <c r="AB7" s="164"/>
    </row>
    <row r="8" spans="1:28" x14ac:dyDescent="0.2">
      <c r="B8" s="183"/>
      <c r="C8" s="183"/>
      <c r="D8" s="183"/>
      <c r="E8" s="163"/>
      <c r="F8" s="176" t="s">
        <v>9</v>
      </c>
      <c r="G8" s="176"/>
      <c r="H8" s="176"/>
      <c r="I8" s="176"/>
      <c r="J8" s="176"/>
      <c r="K8" s="176"/>
      <c r="L8" s="176"/>
      <c r="M8" s="176"/>
      <c r="N8" s="176"/>
      <c r="O8" s="164" t="s">
        <v>10</v>
      </c>
      <c r="P8" s="164"/>
      <c r="Q8" s="164"/>
      <c r="R8" s="164"/>
      <c r="S8" s="164"/>
      <c r="T8" s="164"/>
      <c r="U8" s="164" t="s">
        <v>11</v>
      </c>
      <c r="V8" s="184"/>
      <c r="W8" s="184"/>
      <c r="X8" s="184"/>
      <c r="Y8" s="184"/>
      <c r="Z8" s="164" t="s">
        <v>12</v>
      </c>
      <c r="AA8" s="164"/>
      <c r="AB8" s="164"/>
    </row>
    <row r="9" spans="1:28" x14ac:dyDescent="0.2">
      <c r="B9" s="176" t="s">
        <v>13</v>
      </c>
      <c r="C9" s="177" t="s">
        <v>14</v>
      </c>
      <c r="D9" s="164" t="s">
        <v>15</v>
      </c>
      <c r="E9" s="164" t="s">
        <v>16</v>
      </c>
      <c r="F9" s="164" t="s">
        <v>8</v>
      </c>
      <c r="G9" s="164"/>
      <c r="H9" s="164"/>
      <c r="I9" s="164"/>
      <c r="J9" s="164"/>
      <c r="K9" s="164"/>
      <c r="L9" s="176" t="s">
        <v>17</v>
      </c>
      <c r="M9" s="176"/>
      <c r="N9" s="176"/>
      <c r="O9" s="164" t="s">
        <v>18</v>
      </c>
      <c r="P9" s="164"/>
      <c r="Q9" s="164"/>
      <c r="R9" s="164"/>
      <c r="S9" s="164"/>
      <c r="T9" s="164"/>
      <c r="U9" s="156" t="s">
        <v>19</v>
      </c>
      <c r="V9" s="156" t="s">
        <v>20</v>
      </c>
      <c r="W9" s="156" t="s">
        <v>21</v>
      </c>
      <c r="X9" s="191" t="s">
        <v>431</v>
      </c>
      <c r="Y9" s="156" t="s">
        <v>22</v>
      </c>
      <c r="Z9" s="156" t="s">
        <v>23</v>
      </c>
      <c r="AA9" s="156" t="s">
        <v>24</v>
      </c>
      <c r="AB9" s="156" t="s">
        <v>25</v>
      </c>
    </row>
    <row r="10" spans="1:28" ht="15" customHeight="1" x14ac:dyDescent="0.2">
      <c r="B10" s="176"/>
      <c r="C10" s="178"/>
      <c r="D10" s="164"/>
      <c r="E10" s="164"/>
      <c r="F10" s="160" t="s">
        <v>26</v>
      </c>
      <c r="G10" s="182"/>
      <c r="H10" s="182"/>
      <c r="I10" s="182"/>
      <c r="J10" s="182"/>
      <c r="K10" s="161"/>
      <c r="L10" s="185" t="s">
        <v>27</v>
      </c>
      <c r="M10" s="186"/>
      <c r="N10" s="187"/>
      <c r="O10" s="164"/>
      <c r="P10" s="164"/>
      <c r="Q10" s="164"/>
      <c r="R10" s="164"/>
      <c r="S10" s="164"/>
      <c r="T10" s="164"/>
      <c r="U10" s="156"/>
      <c r="V10" s="156"/>
      <c r="W10" s="156"/>
      <c r="X10" s="192"/>
      <c r="Y10" s="156"/>
      <c r="Z10" s="156"/>
      <c r="AA10" s="156"/>
      <c r="AB10" s="156"/>
    </row>
    <row r="11" spans="1:28" x14ac:dyDescent="0.2">
      <c r="B11" s="176"/>
      <c r="C11" s="178"/>
      <c r="D11" s="164"/>
      <c r="E11" s="164"/>
      <c r="F11" s="162"/>
      <c r="G11" s="183"/>
      <c r="H11" s="183"/>
      <c r="I11" s="183"/>
      <c r="J11" s="183"/>
      <c r="K11" s="163"/>
      <c r="L11" s="188"/>
      <c r="M11" s="189"/>
      <c r="N11" s="190"/>
      <c r="O11" s="158" t="s">
        <v>28</v>
      </c>
      <c r="P11" s="159"/>
      <c r="Q11" s="158" t="s">
        <v>29</v>
      </c>
      <c r="R11" s="159"/>
      <c r="S11" s="160" t="s">
        <v>30</v>
      </c>
      <c r="T11" s="161"/>
      <c r="U11" s="156"/>
      <c r="V11" s="156"/>
      <c r="W11" s="156"/>
      <c r="X11" s="192"/>
      <c r="Y11" s="156"/>
      <c r="Z11" s="156"/>
      <c r="AA11" s="156"/>
      <c r="AB11" s="156"/>
    </row>
    <row r="12" spans="1:28" ht="63" customHeight="1" x14ac:dyDescent="0.2">
      <c r="B12" s="176"/>
      <c r="C12" s="179"/>
      <c r="D12" s="164"/>
      <c r="E12" s="180"/>
      <c r="F12" s="164" t="s">
        <v>28</v>
      </c>
      <c r="G12" s="164"/>
      <c r="H12" s="164" t="s">
        <v>29</v>
      </c>
      <c r="I12" s="164"/>
      <c r="J12" s="164" t="s">
        <v>31</v>
      </c>
      <c r="K12" s="164"/>
      <c r="L12" s="17" t="s">
        <v>32</v>
      </c>
      <c r="M12" s="17" t="s">
        <v>33</v>
      </c>
      <c r="N12" s="17" t="s">
        <v>34</v>
      </c>
      <c r="O12" s="17" t="s">
        <v>35</v>
      </c>
      <c r="P12" s="17" t="s">
        <v>36</v>
      </c>
      <c r="Q12" s="17" t="s">
        <v>35</v>
      </c>
      <c r="R12" s="17" t="s">
        <v>36</v>
      </c>
      <c r="S12" s="162"/>
      <c r="T12" s="163"/>
      <c r="U12" s="156"/>
      <c r="V12" s="156"/>
      <c r="W12" s="156"/>
      <c r="X12" s="193"/>
      <c r="Y12" s="156"/>
      <c r="Z12" s="156"/>
      <c r="AA12" s="156"/>
      <c r="AB12" s="156"/>
    </row>
    <row r="13" spans="1:28" s="2" customFormat="1" ht="114" x14ac:dyDescent="0.2">
      <c r="A13" s="5">
        <v>1</v>
      </c>
      <c r="B13" s="157" t="s">
        <v>37</v>
      </c>
      <c r="C13" s="6" t="s">
        <v>38</v>
      </c>
      <c r="D13" s="120" t="s">
        <v>39</v>
      </c>
      <c r="E13" s="110" t="s">
        <v>40</v>
      </c>
      <c r="F13" s="76">
        <f>IF($G13="Rara vez",1,IF($G13="Improbable",2,IF($G13="Posible",3,IF($G13="Probable",4, IF($G13="Casi seguro",5,)))))</f>
        <v>3</v>
      </c>
      <c r="G13" s="76" t="s">
        <v>41</v>
      </c>
      <c r="H13" s="76">
        <f>IF($I13="Moderado",5,IF($I13="Mayor",10,IF($I13="Catastrófico",20,)))</f>
        <v>10</v>
      </c>
      <c r="I13" s="76" t="s">
        <v>42</v>
      </c>
      <c r="J13" s="76">
        <f>+$F13*$H13</f>
        <v>30</v>
      </c>
      <c r="K13" s="76" t="s">
        <v>43</v>
      </c>
      <c r="L13" s="7" t="s">
        <v>213</v>
      </c>
      <c r="M13" s="16">
        <v>100</v>
      </c>
      <c r="N13" s="76">
        <v>1</v>
      </c>
      <c r="O13" s="76">
        <f>IF($P13="Rara vez",1,IF($P13="Improbable",2,IF($P13="Posible",3,IF($P13="Probable",4, IF($P13="Casi seguro",5,)))))</f>
        <v>2</v>
      </c>
      <c r="P13" s="76" t="s">
        <v>45</v>
      </c>
      <c r="Q13" s="76">
        <f>IF($I13="Moderado",5,IF($I13="Mayor",10,IF($I13="Catastrófico",20,)))</f>
        <v>10</v>
      </c>
      <c r="R13" s="76" t="s">
        <v>42</v>
      </c>
      <c r="S13" s="76">
        <f>+O13*Q13</f>
        <v>20</v>
      </c>
      <c r="T13" s="76" t="s">
        <v>46</v>
      </c>
      <c r="U13" s="116" t="s">
        <v>433</v>
      </c>
      <c r="V13" s="118" t="s">
        <v>432</v>
      </c>
      <c r="W13" s="107" t="s">
        <v>47</v>
      </c>
      <c r="X13" s="107" t="s">
        <v>434</v>
      </c>
      <c r="Y13" s="107" t="s">
        <v>48</v>
      </c>
      <c r="Z13" s="76" t="s">
        <v>476</v>
      </c>
      <c r="AA13" s="76" t="s">
        <v>477</v>
      </c>
      <c r="AB13" s="139">
        <v>1</v>
      </c>
    </row>
    <row r="14" spans="1:28" s="2" customFormat="1" ht="99.75" x14ac:dyDescent="0.2">
      <c r="A14" s="5"/>
      <c r="B14" s="157"/>
      <c r="C14" s="6" t="s">
        <v>49</v>
      </c>
      <c r="D14" s="121"/>
      <c r="E14" s="111" t="s">
        <v>40</v>
      </c>
      <c r="F14" s="77"/>
      <c r="G14" s="77"/>
      <c r="H14" s="77"/>
      <c r="I14" s="77"/>
      <c r="J14" s="77"/>
      <c r="K14" s="77"/>
      <c r="L14" s="7" t="s">
        <v>50</v>
      </c>
      <c r="M14" s="16">
        <v>100</v>
      </c>
      <c r="N14" s="77"/>
      <c r="O14" s="77"/>
      <c r="P14" s="77"/>
      <c r="Q14" s="77"/>
      <c r="R14" s="77"/>
      <c r="S14" s="77"/>
      <c r="T14" s="77"/>
      <c r="U14" s="117"/>
      <c r="V14" s="119"/>
      <c r="W14" s="108"/>
      <c r="X14" s="108"/>
      <c r="Y14" s="108"/>
      <c r="Z14" s="77"/>
      <c r="AA14" s="77"/>
      <c r="AB14" s="140"/>
    </row>
    <row r="15" spans="1:28" s="2" customFormat="1" ht="93" customHeight="1" x14ac:dyDescent="0.2">
      <c r="A15" s="5"/>
      <c r="B15" s="157"/>
      <c r="C15" s="6" t="s">
        <v>51</v>
      </c>
      <c r="D15" s="121"/>
      <c r="E15" s="111"/>
      <c r="F15" s="77"/>
      <c r="G15" s="77"/>
      <c r="H15" s="77"/>
      <c r="I15" s="77"/>
      <c r="J15" s="77"/>
      <c r="K15" s="77"/>
      <c r="L15" s="7" t="s">
        <v>52</v>
      </c>
      <c r="M15" s="16">
        <f>+'[1]VALORACION CONTROLES'!L13</f>
        <v>85</v>
      </c>
      <c r="N15" s="78"/>
      <c r="O15" s="77"/>
      <c r="P15" s="77"/>
      <c r="Q15" s="77"/>
      <c r="R15" s="77"/>
      <c r="S15" s="77"/>
      <c r="T15" s="77"/>
      <c r="U15" s="117"/>
      <c r="V15" s="119"/>
      <c r="W15" s="108"/>
      <c r="X15" s="109"/>
      <c r="Y15" s="108"/>
      <c r="Z15" s="77"/>
      <c r="AA15" s="77"/>
      <c r="AB15" s="140"/>
    </row>
    <row r="16" spans="1:28" s="2" customFormat="1" ht="107.25" customHeight="1" x14ac:dyDescent="0.2">
      <c r="A16" s="5">
        <v>1</v>
      </c>
      <c r="B16" s="155" t="s">
        <v>53</v>
      </c>
      <c r="C16" s="6" t="s">
        <v>54</v>
      </c>
      <c r="D16" s="120" t="s">
        <v>55</v>
      </c>
      <c r="E16" s="123" t="s">
        <v>56</v>
      </c>
      <c r="F16" s="76">
        <v>3</v>
      </c>
      <c r="G16" s="76" t="s">
        <v>41</v>
      </c>
      <c r="H16" s="76">
        <v>10</v>
      </c>
      <c r="I16" s="76" t="s">
        <v>42</v>
      </c>
      <c r="J16" s="76">
        <f>+$F16*$H16</f>
        <v>30</v>
      </c>
      <c r="K16" s="76" t="s">
        <v>43</v>
      </c>
      <c r="L16" s="7" t="s">
        <v>57</v>
      </c>
      <c r="M16" s="16">
        <f>+'[1]VALORACION CONTROLES'!L298</f>
        <v>95</v>
      </c>
      <c r="N16" s="76">
        <f>+'[1]VALORACION CONTROLES'!O298</f>
        <v>1</v>
      </c>
      <c r="O16" s="76">
        <f>IF($P16="Rara vez",1,IF($P16="Improbable",2,IF($P16="Posible",3,IF($P16="Probable",4, IF($P16="Casi seguro",5,)))))</f>
        <v>2</v>
      </c>
      <c r="P16" s="76" t="s">
        <v>45</v>
      </c>
      <c r="Q16" s="76">
        <f>IF($I16="Moderado",5,IF($I16="Mayor",10,IF($I16="Catastrófico",20,)))</f>
        <v>10</v>
      </c>
      <c r="R16" s="76" t="s">
        <v>42</v>
      </c>
      <c r="S16" s="76">
        <f>+O16*Q16</f>
        <v>20</v>
      </c>
      <c r="T16" s="76" t="s">
        <v>46</v>
      </c>
      <c r="U16" s="116" t="s">
        <v>459</v>
      </c>
      <c r="V16" s="104" t="s">
        <v>460</v>
      </c>
      <c r="W16" s="105" t="s">
        <v>215</v>
      </c>
      <c r="X16" s="107" t="s">
        <v>461</v>
      </c>
      <c r="Y16" s="105" t="s">
        <v>48</v>
      </c>
      <c r="Z16" s="76" t="s">
        <v>506</v>
      </c>
      <c r="AA16" s="85" t="s">
        <v>507</v>
      </c>
      <c r="AB16" s="139">
        <v>0.66</v>
      </c>
    </row>
    <row r="17" spans="1:28" s="2" customFormat="1" ht="142.5" x14ac:dyDescent="0.2">
      <c r="A17" s="5"/>
      <c r="B17" s="155"/>
      <c r="C17" s="6" t="s">
        <v>58</v>
      </c>
      <c r="D17" s="121"/>
      <c r="E17" s="124"/>
      <c r="F17" s="77"/>
      <c r="G17" s="77"/>
      <c r="H17" s="77"/>
      <c r="I17" s="77"/>
      <c r="J17" s="77"/>
      <c r="K17" s="77"/>
      <c r="L17" s="7" t="s">
        <v>214</v>
      </c>
      <c r="M17" s="16">
        <f>+'[1]VALORACION CONTROLES'!L300</f>
        <v>100</v>
      </c>
      <c r="N17" s="77"/>
      <c r="O17" s="77"/>
      <c r="P17" s="77"/>
      <c r="Q17" s="77"/>
      <c r="R17" s="77"/>
      <c r="S17" s="77"/>
      <c r="T17" s="77"/>
      <c r="U17" s="117"/>
      <c r="V17" s="104"/>
      <c r="W17" s="105"/>
      <c r="X17" s="108"/>
      <c r="Y17" s="105"/>
      <c r="Z17" s="86"/>
      <c r="AA17" s="86"/>
      <c r="AB17" s="140"/>
    </row>
    <row r="18" spans="1:28" s="2" customFormat="1" ht="104.25" customHeight="1" x14ac:dyDescent="0.2">
      <c r="A18" s="5"/>
      <c r="B18" s="155"/>
      <c r="C18" s="6" t="s">
        <v>59</v>
      </c>
      <c r="D18" s="122"/>
      <c r="E18" s="125"/>
      <c r="F18" s="77"/>
      <c r="G18" s="77"/>
      <c r="H18" s="77"/>
      <c r="I18" s="77"/>
      <c r="J18" s="77"/>
      <c r="K18" s="78"/>
      <c r="L18" s="7" t="s">
        <v>60</v>
      </c>
      <c r="M18" s="16">
        <f>+'[1]VALORACION CONTROLES'!L302</f>
        <v>100</v>
      </c>
      <c r="N18" s="78"/>
      <c r="O18" s="77"/>
      <c r="P18" s="77"/>
      <c r="Q18" s="77"/>
      <c r="R18" s="77"/>
      <c r="S18" s="77"/>
      <c r="T18" s="78"/>
      <c r="U18" s="117"/>
      <c r="V18" s="104"/>
      <c r="W18" s="105"/>
      <c r="X18" s="109"/>
      <c r="Y18" s="105"/>
      <c r="Z18" s="86"/>
      <c r="AA18" s="86"/>
      <c r="AB18" s="140"/>
    </row>
    <row r="19" spans="1:28" s="2" customFormat="1" ht="59.25" customHeight="1" x14ac:dyDescent="0.2">
      <c r="A19" s="5">
        <v>1</v>
      </c>
      <c r="B19" s="155"/>
      <c r="C19" s="6" t="s">
        <v>61</v>
      </c>
      <c r="D19" s="120" t="s">
        <v>62</v>
      </c>
      <c r="E19" s="123" t="s">
        <v>63</v>
      </c>
      <c r="F19" s="76">
        <f>IF($G19="Rara vez",1,IF($G19="Improbable",2,IF($G19="Posible",3,IF($G19="Probable",4, IF($G19="Casi seguro",5,)))))</f>
        <v>3</v>
      </c>
      <c r="G19" s="76" t="s">
        <v>41</v>
      </c>
      <c r="H19" s="76">
        <f>IF($I19="Moderado",5,IF($I19="Mayor",10,IF($I19="Catastrófico",20,)))</f>
        <v>10</v>
      </c>
      <c r="I19" s="76" t="s">
        <v>42</v>
      </c>
      <c r="J19" s="76">
        <f>+$F19*$H19</f>
        <v>30</v>
      </c>
      <c r="K19" s="76" t="s">
        <v>43</v>
      </c>
      <c r="L19" s="110" t="s">
        <v>64</v>
      </c>
      <c r="M19" s="76">
        <f>+'[1]VALORACION CONTROLES'!L313</f>
        <v>95</v>
      </c>
      <c r="N19" s="76">
        <f>+'[1]VALORACION CONTROLES'!O313</f>
        <v>1</v>
      </c>
      <c r="O19" s="76">
        <f>IF($P19="Rara vez",1,IF($P19="Improbable",2,IF($P19="Posible",3,IF($P19="Probable",4, IF($P19="Casi seguro",5,)))))</f>
        <v>2</v>
      </c>
      <c r="P19" s="76" t="s">
        <v>45</v>
      </c>
      <c r="Q19" s="76">
        <f>IF($I19="Moderado",5,IF($I19="Mayor",10,IF($I19="Catastrófico",20,)))</f>
        <v>10</v>
      </c>
      <c r="R19" s="76" t="s">
        <v>42</v>
      </c>
      <c r="S19" s="76">
        <f>+O19*Q19</f>
        <v>20</v>
      </c>
      <c r="T19" s="76" t="s">
        <v>46</v>
      </c>
      <c r="U19" s="116" t="s">
        <v>65</v>
      </c>
      <c r="V19" s="118" t="s">
        <v>456</v>
      </c>
      <c r="W19" s="107" t="s">
        <v>66</v>
      </c>
      <c r="X19" s="107" t="s">
        <v>435</v>
      </c>
      <c r="Y19" s="107" t="s">
        <v>48</v>
      </c>
      <c r="Z19" s="76"/>
      <c r="AA19" s="76"/>
      <c r="AB19" s="139">
        <v>0</v>
      </c>
    </row>
    <row r="20" spans="1:28" s="2" customFormat="1" ht="75" customHeight="1" x14ac:dyDescent="0.2">
      <c r="A20" s="5"/>
      <c r="B20" s="155"/>
      <c r="C20" s="6" t="s">
        <v>54</v>
      </c>
      <c r="D20" s="121"/>
      <c r="E20" s="124"/>
      <c r="F20" s="77"/>
      <c r="G20" s="77"/>
      <c r="H20" s="77"/>
      <c r="I20" s="77"/>
      <c r="J20" s="77"/>
      <c r="K20" s="77"/>
      <c r="L20" s="112"/>
      <c r="M20" s="78"/>
      <c r="N20" s="77"/>
      <c r="O20" s="77"/>
      <c r="P20" s="77"/>
      <c r="Q20" s="77"/>
      <c r="R20" s="77"/>
      <c r="S20" s="77"/>
      <c r="T20" s="77"/>
      <c r="U20" s="117"/>
      <c r="V20" s="119"/>
      <c r="W20" s="108"/>
      <c r="X20" s="108"/>
      <c r="Y20" s="108"/>
      <c r="Z20" s="77"/>
      <c r="AA20" s="77"/>
      <c r="AB20" s="140"/>
    </row>
    <row r="21" spans="1:28" s="2" customFormat="1" ht="93.75" customHeight="1" x14ac:dyDescent="0.2">
      <c r="A21" s="5"/>
      <c r="B21" s="155"/>
      <c r="C21" s="6" t="s">
        <v>59</v>
      </c>
      <c r="D21" s="121"/>
      <c r="E21" s="124"/>
      <c r="F21" s="77"/>
      <c r="G21" s="77"/>
      <c r="H21" s="77"/>
      <c r="I21" s="77"/>
      <c r="J21" s="77"/>
      <c r="K21" s="77"/>
      <c r="L21" s="7" t="s">
        <v>67</v>
      </c>
      <c r="M21" s="16">
        <f>+'[1]VALORACION CONTROLES'!L315</f>
        <v>85</v>
      </c>
      <c r="N21" s="78"/>
      <c r="O21" s="77"/>
      <c r="P21" s="77"/>
      <c r="Q21" s="77"/>
      <c r="R21" s="77"/>
      <c r="S21" s="77"/>
      <c r="T21" s="77"/>
      <c r="U21" s="117"/>
      <c r="V21" s="119"/>
      <c r="W21" s="108"/>
      <c r="X21" s="109"/>
      <c r="Y21" s="108"/>
      <c r="Z21" s="77"/>
      <c r="AA21" s="77"/>
      <c r="AB21" s="140"/>
    </row>
    <row r="22" spans="1:28" s="2" customFormat="1" ht="122.25" customHeight="1" x14ac:dyDescent="0.2">
      <c r="A22" s="5">
        <v>1</v>
      </c>
      <c r="B22" s="155"/>
      <c r="C22" s="6" t="s">
        <v>68</v>
      </c>
      <c r="D22" s="120" t="s">
        <v>69</v>
      </c>
      <c r="E22" s="123" t="s">
        <v>63</v>
      </c>
      <c r="F22" s="76">
        <f>IF($G22="Rara vez",1,IF($G22="Improbable",2,IF($G22="Posible",3,IF($G22="Probable",4, IF($G22="Casi seguro",5,)))))</f>
        <v>2</v>
      </c>
      <c r="G22" s="76" t="s">
        <v>45</v>
      </c>
      <c r="H22" s="76">
        <f>IF($I22="Moderado",5,IF($I22="Mayor",10,IF($I22="Catastrófico",20,)))</f>
        <v>10</v>
      </c>
      <c r="I22" s="76" t="s">
        <v>42</v>
      </c>
      <c r="J22" s="76">
        <f>+$F22*$H22</f>
        <v>20</v>
      </c>
      <c r="K22" s="76" t="s">
        <v>46</v>
      </c>
      <c r="L22" s="7" t="s">
        <v>70</v>
      </c>
      <c r="M22" s="16">
        <f>+'[1]VALORACION CONTROLES'!L268</f>
        <v>100</v>
      </c>
      <c r="N22" s="16">
        <f>+'[1]VALORACION CONTROLES'!O268</f>
        <v>2</v>
      </c>
      <c r="O22" s="76">
        <f>IF($P22="Rara vez",1,IF($P22="Improbable",2,IF($P22="Posible",3,IF($P22="Probable",4, IF($P22="Casi seguro",5,)))))</f>
        <v>1</v>
      </c>
      <c r="P22" s="76" t="s">
        <v>71</v>
      </c>
      <c r="Q22" s="76">
        <f>IF($I22="Moderado",5,IF($I22="Mayor",10,IF($I22="Catastrófico",20,)))</f>
        <v>10</v>
      </c>
      <c r="R22" s="76" t="s">
        <v>42</v>
      </c>
      <c r="S22" s="76">
        <f>+O22*Q22</f>
        <v>10</v>
      </c>
      <c r="T22" s="76" t="s">
        <v>72</v>
      </c>
      <c r="U22" s="116" t="s">
        <v>231</v>
      </c>
      <c r="V22" s="118" t="s">
        <v>230</v>
      </c>
      <c r="W22" s="118" t="s">
        <v>216</v>
      </c>
      <c r="X22" s="118" t="s">
        <v>469</v>
      </c>
      <c r="Y22" s="107" t="s">
        <v>48</v>
      </c>
      <c r="Z22" s="76" t="s">
        <v>508</v>
      </c>
      <c r="AA22" s="76" t="s">
        <v>478</v>
      </c>
      <c r="AB22" s="139">
        <v>0.57999999999999996</v>
      </c>
    </row>
    <row r="23" spans="1:28" s="2" customFormat="1" ht="99" customHeight="1" x14ac:dyDescent="0.2">
      <c r="A23" s="5"/>
      <c r="B23" s="155"/>
      <c r="C23" s="6" t="s">
        <v>73</v>
      </c>
      <c r="D23" s="121"/>
      <c r="E23" s="124"/>
      <c r="F23" s="77"/>
      <c r="G23" s="77"/>
      <c r="H23" s="77"/>
      <c r="I23" s="77"/>
      <c r="J23" s="77"/>
      <c r="K23" s="77"/>
      <c r="L23" s="7" t="s">
        <v>74</v>
      </c>
      <c r="M23" s="16">
        <f>+'[1]VALORACION CONTROLES'!L270</f>
        <v>100</v>
      </c>
      <c r="N23" s="16">
        <f>+'[1]VALORACION CONTROLES'!O270</f>
        <v>0</v>
      </c>
      <c r="O23" s="77"/>
      <c r="P23" s="77"/>
      <c r="Q23" s="77"/>
      <c r="R23" s="77"/>
      <c r="S23" s="77"/>
      <c r="T23" s="77"/>
      <c r="U23" s="117"/>
      <c r="V23" s="119"/>
      <c r="W23" s="119"/>
      <c r="X23" s="119"/>
      <c r="Y23" s="108"/>
      <c r="Z23" s="77"/>
      <c r="AA23" s="77"/>
      <c r="AB23" s="140"/>
    </row>
    <row r="24" spans="1:28" s="2" customFormat="1" ht="166.5" customHeight="1" x14ac:dyDescent="0.2">
      <c r="A24" s="5"/>
      <c r="B24" s="155"/>
      <c r="C24" s="6" t="s">
        <v>75</v>
      </c>
      <c r="D24" s="122"/>
      <c r="E24" s="125"/>
      <c r="F24" s="77"/>
      <c r="G24" s="77"/>
      <c r="H24" s="77"/>
      <c r="I24" s="77"/>
      <c r="J24" s="77"/>
      <c r="K24" s="78"/>
      <c r="L24" s="7" t="s">
        <v>76</v>
      </c>
      <c r="M24" s="16">
        <f>+'[1]VALORACION CONTROLES'!L272</f>
        <v>100</v>
      </c>
      <c r="N24" s="16">
        <f>+'[1]VALORACION CONTROLES'!O272</f>
        <v>0</v>
      </c>
      <c r="O24" s="77"/>
      <c r="P24" s="77"/>
      <c r="Q24" s="77"/>
      <c r="R24" s="77"/>
      <c r="S24" s="77"/>
      <c r="T24" s="77"/>
      <c r="U24" s="117"/>
      <c r="V24" s="119"/>
      <c r="W24" s="119"/>
      <c r="X24" s="142"/>
      <c r="Y24" s="108"/>
      <c r="Z24" s="77"/>
      <c r="AA24" s="77"/>
      <c r="AB24" s="140"/>
    </row>
    <row r="25" spans="1:28" s="2" customFormat="1" ht="109.5" customHeight="1" x14ac:dyDescent="0.2">
      <c r="A25" s="5">
        <v>1</v>
      </c>
      <c r="B25" s="155"/>
      <c r="C25" s="6" t="s">
        <v>77</v>
      </c>
      <c r="D25" s="120" t="s">
        <v>78</v>
      </c>
      <c r="E25" s="123" t="s">
        <v>79</v>
      </c>
      <c r="F25" s="76">
        <f>IF($G25="Rara vez",1,IF($G25="Improbable",2,IF($G25="Posible",3,IF($G25="Probable",4, IF($G25="Casi seguro",5,)))))</f>
        <v>3</v>
      </c>
      <c r="G25" s="76" t="s">
        <v>41</v>
      </c>
      <c r="H25" s="76">
        <f>IF($I25="Moderado",5,IF($I25="Mayor",10,IF($I25="Catastrófico",20,)))</f>
        <v>10</v>
      </c>
      <c r="I25" s="76" t="s">
        <v>42</v>
      </c>
      <c r="J25" s="76">
        <f>+$F25*$H25</f>
        <v>30</v>
      </c>
      <c r="K25" s="76" t="s">
        <v>43</v>
      </c>
      <c r="L25" s="110" t="s">
        <v>236</v>
      </c>
      <c r="M25" s="76">
        <f>+'[1]VALORACION CONTROLES'!L283</f>
        <v>100</v>
      </c>
      <c r="N25" s="76">
        <f>+'[1]VALORACION CONTROLES'!O283</f>
        <v>2</v>
      </c>
      <c r="O25" s="76">
        <f>IF($P25="Rara vez",1,IF($P25="Improbable",2,IF($P25="Posible",3,IF($P25="Probable",4, IF($P25="Casi seguro",5,)))))</f>
        <v>1</v>
      </c>
      <c r="P25" s="76" t="s">
        <v>71</v>
      </c>
      <c r="Q25" s="76">
        <f>IF($I25="Moderado",5,IF($I25="Mayor",10,IF($I25="Catastrófico",20,)))</f>
        <v>10</v>
      </c>
      <c r="R25" s="76" t="s">
        <v>42</v>
      </c>
      <c r="S25" s="76">
        <f>+O25*Q25</f>
        <v>10</v>
      </c>
      <c r="T25" s="76" t="s">
        <v>72</v>
      </c>
      <c r="U25" s="116" t="s">
        <v>226</v>
      </c>
      <c r="V25" s="118" t="s">
        <v>110</v>
      </c>
      <c r="W25" s="107" t="s">
        <v>217</v>
      </c>
      <c r="X25" s="107" t="s">
        <v>470</v>
      </c>
      <c r="Y25" s="107" t="s">
        <v>219</v>
      </c>
      <c r="Z25" s="76" t="s">
        <v>509</v>
      </c>
      <c r="AA25" s="85" t="s">
        <v>486</v>
      </c>
      <c r="AB25" s="151">
        <v>0.66</v>
      </c>
    </row>
    <row r="26" spans="1:28" s="2" customFormat="1" ht="100.5" customHeight="1" x14ac:dyDescent="0.2">
      <c r="A26" s="5"/>
      <c r="B26" s="155"/>
      <c r="C26" s="6" t="s">
        <v>80</v>
      </c>
      <c r="D26" s="122"/>
      <c r="E26" s="125"/>
      <c r="F26" s="77"/>
      <c r="G26" s="77"/>
      <c r="H26" s="77"/>
      <c r="I26" s="77"/>
      <c r="J26" s="77"/>
      <c r="K26" s="78"/>
      <c r="L26" s="112"/>
      <c r="M26" s="78"/>
      <c r="N26" s="78"/>
      <c r="O26" s="77"/>
      <c r="P26" s="77"/>
      <c r="Q26" s="77"/>
      <c r="R26" s="77"/>
      <c r="S26" s="77"/>
      <c r="T26" s="77"/>
      <c r="U26" s="133"/>
      <c r="V26" s="119"/>
      <c r="W26" s="108"/>
      <c r="X26" s="109"/>
      <c r="Y26" s="108"/>
      <c r="Z26" s="78"/>
      <c r="AA26" s="86"/>
      <c r="AB26" s="152"/>
    </row>
    <row r="27" spans="1:28" s="2" customFormat="1" ht="136.5" customHeight="1" x14ac:dyDescent="0.2">
      <c r="A27" s="5">
        <v>1</v>
      </c>
      <c r="B27" s="153" t="s">
        <v>81</v>
      </c>
      <c r="C27" s="7" t="s">
        <v>82</v>
      </c>
      <c r="D27" s="120" t="s">
        <v>83</v>
      </c>
      <c r="E27" s="110" t="s">
        <v>84</v>
      </c>
      <c r="F27" s="76">
        <f>IF($G27="Rara vez",1,IF($G27="Improbable",2,IF($G27="Posible",3,IF($G27="Probable",4, IF($G27="Casi seguro",5,)))))</f>
        <v>3</v>
      </c>
      <c r="G27" s="76" t="s">
        <v>41</v>
      </c>
      <c r="H27" s="76">
        <f>IF($I27="Moderado",5,IF($I27="Mayor",10,IF($I27="Catastrófico",20,)))</f>
        <v>10</v>
      </c>
      <c r="I27" s="76" t="s">
        <v>42</v>
      </c>
      <c r="J27" s="76">
        <f>+$F27*$H27</f>
        <v>30</v>
      </c>
      <c r="K27" s="76" t="s">
        <v>43</v>
      </c>
      <c r="L27" s="7" t="s">
        <v>85</v>
      </c>
      <c r="M27" s="16">
        <f>+'[1]VALORACION CONTROLES'!L22</f>
        <v>80</v>
      </c>
      <c r="N27" s="16">
        <f>+'[1]VALORACION CONTROLES'!O22</f>
        <v>0</v>
      </c>
      <c r="O27" s="76">
        <f>IF($P27="Rara vez",1,IF($P27="Improbable",2,IF($P27="Posible",3,IF($P27="Probable",4, IF($P27="Casi seguro",5,)))))</f>
        <v>3</v>
      </c>
      <c r="P27" s="76" t="s">
        <v>41</v>
      </c>
      <c r="Q27" s="76">
        <f>IF($I27="Moderado",5,IF($I27="Mayor",10,IF($I27="Catastrófico",20,)))</f>
        <v>10</v>
      </c>
      <c r="R27" s="76" t="s">
        <v>42</v>
      </c>
      <c r="S27" s="76">
        <f>+O27*Q27</f>
        <v>30</v>
      </c>
      <c r="T27" s="76" t="s">
        <v>43</v>
      </c>
      <c r="U27" s="116" t="s">
        <v>437</v>
      </c>
      <c r="V27" s="118" t="s">
        <v>444</v>
      </c>
      <c r="W27" s="107" t="s">
        <v>86</v>
      </c>
      <c r="X27" s="107" t="s">
        <v>471</v>
      </c>
      <c r="Y27" s="107" t="s">
        <v>48</v>
      </c>
      <c r="Z27" s="76" t="s">
        <v>479</v>
      </c>
      <c r="AA27" s="76" t="s">
        <v>480</v>
      </c>
      <c r="AB27" s="139">
        <v>0.25</v>
      </c>
    </row>
    <row r="28" spans="1:28" s="2" customFormat="1" ht="115.5" customHeight="1" x14ac:dyDescent="0.2">
      <c r="A28" s="5"/>
      <c r="B28" s="154"/>
      <c r="C28" s="7" t="s">
        <v>87</v>
      </c>
      <c r="D28" s="121"/>
      <c r="E28" s="111" t="s">
        <v>84</v>
      </c>
      <c r="F28" s="77"/>
      <c r="G28" s="77"/>
      <c r="H28" s="77"/>
      <c r="I28" s="77"/>
      <c r="J28" s="77"/>
      <c r="K28" s="78"/>
      <c r="L28" s="7" t="s">
        <v>436</v>
      </c>
      <c r="M28" s="16">
        <f>+'[1]VALORACION CONTROLES'!L24</f>
        <v>80</v>
      </c>
      <c r="N28" s="16">
        <f>+'[1]VALORACION CONTROLES'!O24</f>
        <v>0</v>
      </c>
      <c r="O28" s="77"/>
      <c r="P28" s="77"/>
      <c r="Q28" s="77"/>
      <c r="R28" s="77"/>
      <c r="S28" s="77"/>
      <c r="T28" s="78"/>
      <c r="U28" s="117"/>
      <c r="V28" s="119"/>
      <c r="W28" s="108"/>
      <c r="X28" s="109"/>
      <c r="Y28" s="108"/>
      <c r="Z28" s="86"/>
      <c r="AA28" s="77"/>
      <c r="AB28" s="140"/>
    </row>
    <row r="29" spans="1:28" s="2" customFormat="1" ht="142.5" x14ac:dyDescent="0.2">
      <c r="A29" s="5">
        <v>1</v>
      </c>
      <c r="B29" s="149" t="s">
        <v>88</v>
      </c>
      <c r="C29" s="6" t="s">
        <v>54</v>
      </c>
      <c r="D29" s="120" t="s">
        <v>89</v>
      </c>
      <c r="E29" s="110" t="s">
        <v>90</v>
      </c>
      <c r="F29" s="76">
        <f>IF($G29="Rara vez",1,IF($G29="Improbable",2,IF($G29="Posible",3,IF($G29="Probable",4, IF($G29="Casi seguro",5,)))))</f>
        <v>2</v>
      </c>
      <c r="G29" s="76" t="s">
        <v>45</v>
      </c>
      <c r="H29" s="76">
        <f>IF($I29="Moderado",5,IF($I29="Mayor",10,IF($I29="Catastrófico",20,)))</f>
        <v>10</v>
      </c>
      <c r="I29" s="76" t="s">
        <v>42</v>
      </c>
      <c r="J29" s="76">
        <f>+$F29*$H29</f>
        <v>20</v>
      </c>
      <c r="K29" s="76" t="s">
        <v>46</v>
      </c>
      <c r="L29" s="8" t="s">
        <v>91</v>
      </c>
      <c r="M29" s="16">
        <f>+'[1]VALORACION CONTROLES'!L122</f>
        <v>100</v>
      </c>
      <c r="N29" s="76">
        <f>+'[1]VALORACION CONTROLES'!O122</f>
        <v>2</v>
      </c>
      <c r="O29" s="76">
        <f>IF($P29="Rara vez",1,IF($P29="Improbable",2,IF($P29="Posible",3,IF($P29="Probable",4, IF($P29="Casi seguro",5,)))))</f>
        <v>1</v>
      </c>
      <c r="P29" s="76" t="s">
        <v>71</v>
      </c>
      <c r="Q29" s="76">
        <f>IF($I29="Moderado",5,IF($I29="Mayor",10,IF($I29="Catastrófico",20,)))</f>
        <v>10</v>
      </c>
      <c r="R29" s="76" t="s">
        <v>42</v>
      </c>
      <c r="S29" s="76">
        <f>+O29*Q29</f>
        <v>10</v>
      </c>
      <c r="T29" s="76" t="s">
        <v>72</v>
      </c>
      <c r="U29" s="116" t="s">
        <v>462</v>
      </c>
      <c r="V29" s="118" t="s">
        <v>457</v>
      </c>
      <c r="W29" s="107" t="s">
        <v>458</v>
      </c>
      <c r="X29" s="107" t="s">
        <v>438</v>
      </c>
      <c r="Y29" s="107" t="s">
        <v>219</v>
      </c>
      <c r="Z29" s="76"/>
      <c r="AA29" s="76" t="s">
        <v>499</v>
      </c>
      <c r="AB29" s="151">
        <v>0.33</v>
      </c>
    </row>
    <row r="30" spans="1:28" s="2" customFormat="1" ht="14.25" x14ac:dyDescent="0.2">
      <c r="A30" s="5"/>
      <c r="B30" s="150"/>
      <c r="C30" s="6" t="s">
        <v>92</v>
      </c>
      <c r="D30" s="121"/>
      <c r="E30" s="111" t="s">
        <v>90</v>
      </c>
      <c r="F30" s="77"/>
      <c r="G30" s="77"/>
      <c r="H30" s="77"/>
      <c r="I30" s="77"/>
      <c r="J30" s="77"/>
      <c r="K30" s="77"/>
      <c r="L30" s="110" t="s">
        <v>93</v>
      </c>
      <c r="M30" s="76">
        <f>+'[1]VALORACION CONTROLES'!L124</f>
        <v>100</v>
      </c>
      <c r="N30" s="77"/>
      <c r="O30" s="77"/>
      <c r="P30" s="77"/>
      <c r="Q30" s="77"/>
      <c r="R30" s="77"/>
      <c r="S30" s="77"/>
      <c r="T30" s="77"/>
      <c r="U30" s="117"/>
      <c r="V30" s="119"/>
      <c r="W30" s="108"/>
      <c r="X30" s="108"/>
      <c r="Y30" s="108"/>
      <c r="Z30" s="77"/>
      <c r="AA30" s="77"/>
      <c r="AB30" s="152"/>
    </row>
    <row r="31" spans="1:28" s="2" customFormat="1" ht="28.5" x14ac:dyDescent="0.2">
      <c r="A31" s="5"/>
      <c r="B31" s="150"/>
      <c r="C31" s="6" t="s">
        <v>94</v>
      </c>
      <c r="D31" s="121"/>
      <c r="E31" s="111" t="s">
        <v>90</v>
      </c>
      <c r="F31" s="77"/>
      <c r="G31" s="77"/>
      <c r="H31" s="77"/>
      <c r="I31" s="77"/>
      <c r="J31" s="77"/>
      <c r="K31" s="77"/>
      <c r="L31" s="112"/>
      <c r="M31" s="78"/>
      <c r="N31" s="78"/>
      <c r="O31" s="77"/>
      <c r="P31" s="77"/>
      <c r="Q31" s="77"/>
      <c r="R31" s="77"/>
      <c r="S31" s="77"/>
      <c r="T31" s="77"/>
      <c r="U31" s="117"/>
      <c r="V31" s="119"/>
      <c r="W31" s="108"/>
      <c r="X31" s="109"/>
      <c r="Y31" s="108"/>
      <c r="Z31" s="77"/>
      <c r="AA31" s="77"/>
      <c r="AB31" s="152"/>
    </row>
    <row r="32" spans="1:28" s="2" customFormat="1" ht="71.25" customHeight="1" x14ac:dyDescent="0.2">
      <c r="A32" s="5">
        <v>1</v>
      </c>
      <c r="B32" s="148" t="s">
        <v>95</v>
      </c>
      <c r="C32" s="6" t="s">
        <v>96</v>
      </c>
      <c r="D32" s="120" t="s">
        <v>97</v>
      </c>
      <c r="E32" s="110" t="s">
        <v>98</v>
      </c>
      <c r="F32" s="76">
        <f>IF($G32="Rara vez",1,IF($G32="Improbable",2,IF($G32="Posible",3,IF($G32="Probable",4, IF($G32="Casi seguro",5,)))))</f>
        <v>2</v>
      </c>
      <c r="G32" s="76" t="s">
        <v>45</v>
      </c>
      <c r="H32" s="76">
        <f>IF($I32="Moderado",5,IF($I32="Mayor",10,IF($I32="Catastrófico",20,)))</f>
        <v>10</v>
      </c>
      <c r="I32" s="76" t="s">
        <v>42</v>
      </c>
      <c r="J32" s="76">
        <f>+$F32*$H32</f>
        <v>20</v>
      </c>
      <c r="K32" s="76" t="s">
        <v>46</v>
      </c>
      <c r="L32" s="7" t="s">
        <v>439</v>
      </c>
      <c r="M32" s="16">
        <f>+'[1]VALORACION CONTROLES'!L65</f>
        <v>85</v>
      </c>
      <c r="N32" s="76">
        <f>+'[1]VALORACION CONTROLES'!O65</f>
        <v>1</v>
      </c>
      <c r="O32" s="76">
        <f>IF($P32="Rara vez",1,IF($P32="Improbable",2,IF($P32="Posible",3,IF($P32="Probable",4, IF($P32="Casi seguro",5,)))))</f>
        <v>1</v>
      </c>
      <c r="P32" s="76" t="s">
        <v>71</v>
      </c>
      <c r="Q32" s="76">
        <f>IF($I32="Moderado",5,IF($I32="Mayor",10,IF($I32="Catastrófico",20,)))</f>
        <v>10</v>
      </c>
      <c r="R32" s="76" t="s">
        <v>42</v>
      </c>
      <c r="S32" s="76">
        <f>+O32*Q32</f>
        <v>10</v>
      </c>
      <c r="T32" s="76" t="s">
        <v>72</v>
      </c>
      <c r="U32" s="103" t="s">
        <v>440</v>
      </c>
      <c r="V32" s="104" t="s">
        <v>463</v>
      </c>
      <c r="W32" s="105" t="s">
        <v>220</v>
      </c>
      <c r="X32" s="107" t="s">
        <v>441</v>
      </c>
      <c r="Y32" s="105" t="s">
        <v>48</v>
      </c>
      <c r="Z32" s="76" t="s">
        <v>481</v>
      </c>
      <c r="AA32" s="76" t="s">
        <v>482</v>
      </c>
      <c r="AB32" s="139">
        <v>0.48</v>
      </c>
    </row>
    <row r="33" spans="1:28" s="2" customFormat="1" ht="81" customHeight="1" x14ac:dyDescent="0.2">
      <c r="A33" s="5"/>
      <c r="B33" s="148"/>
      <c r="C33" s="6" t="s">
        <v>99</v>
      </c>
      <c r="D33" s="121"/>
      <c r="E33" s="111" t="s">
        <v>98</v>
      </c>
      <c r="F33" s="77"/>
      <c r="G33" s="77"/>
      <c r="H33" s="77"/>
      <c r="I33" s="77"/>
      <c r="J33" s="77"/>
      <c r="K33" s="77"/>
      <c r="L33" s="7" t="s">
        <v>100</v>
      </c>
      <c r="M33" s="16">
        <f>+'[1]VALORACION CONTROLES'!L67</f>
        <v>100</v>
      </c>
      <c r="N33" s="77"/>
      <c r="O33" s="77"/>
      <c r="P33" s="77"/>
      <c r="Q33" s="77"/>
      <c r="R33" s="77"/>
      <c r="S33" s="77"/>
      <c r="T33" s="77"/>
      <c r="U33" s="103"/>
      <c r="V33" s="104"/>
      <c r="W33" s="105"/>
      <c r="X33" s="108"/>
      <c r="Y33" s="105"/>
      <c r="Z33" s="77"/>
      <c r="AA33" s="77"/>
      <c r="AB33" s="140"/>
    </row>
    <row r="34" spans="1:28" s="2" customFormat="1" ht="126.75" customHeight="1" x14ac:dyDescent="0.2">
      <c r="A34" s="5"/>
      <c r="B34" s="148"/>
      <c r="C34" s="6" t="s">
        <v>101</v>
      </c>
      <c r="D34" s="122"/>
      <c r="E34" s="112" t="s">
        <v>98</v>
      </c>
      <c r="F34" s="77"/>
      <c r="G34" s="77"/>
      <c r="H34" s="77"/>
      <c r="I34" s="77"/>
      <c r="J34" s="77"/>
      <c r="K34" s="78"/>
      <c r="L34" s="7" t="s">
        <v>102</v>
      </c>
      <c r="M34" s="16">
        <f>+'[1]VALORACION CONTROLES'!L69</f>
        <v>85</v>
      </c>
      <c r="N34" s="78"/>
      <c r="O34" s="77"/>
      <c r="P34" s="77"/>
      <c r="Q34" s="77"/>
      <c r="R34" s="77"/>
      <c r="S34" s="77"/>
      <c r="T34" s="77"/>
      <c r="U34" s="103"/>
      <c r="V34" s="104"/>
      <c r="W34" s="105"/>
      <c r="X34" s="109"/>
      <c r="Y34" s="105"/>
      <c r="Z34" s="78"/>
      <c r="AA34" s="78"/>
      <c r="AB34" s="147"/>
    </row>
    <row r="35" spans="1:28" s="2" customFormat="1" ht="93.75" customHeight="1" x14ac:dyDescent="0.2">
      <c r="A35" s="5">
        <v>1</v>
      </c>
      <c r="B35" s="148"/>
      <c r="C35" s="6" t="s">
        <v>103</v>
      </c>
      <c r="D35" s="120" t="s">
        <v>104</v>
      </c>
      <c r="E35" s="110" t="s">
        <v>56</v>
      </c>
      <c r="F35" s="76">
        <f>IF($G35="Rara vez",1,IF($G35="Improbable",2,IF($G35="Posible",3,IF($G35="Probable",4, IF($G35="Casi seguro",5,)))))</f>
        <v>1</v>
      </c>
      <c r="G35" s="76" t="s">
        <v>71</v>
      </c>
      <c r="H35" s="76">
        <f>IF($I35="Moderado",5,IF($I35="Mayor",10,IF($I35="Catastrófico",20,)))</f>
        <v>10</v>
      </c>
      <c r="I35" s="76" t="s">
        <v>42</v>
      </c>
      <c r="J35" s="76">
        <f>+$F35*$H35</f>
        <v>10</v>
      </c>
      <c r="K35" s="76" t="s">
        <v>72</v>
      </c>
      <c r="L35" s="110" t="s">
        <v>105</v>
      </c>
      <c r="M35" s="76">
        <f>+'[1]VALORACION CONTROLES'!L77</f>
        <v>100</v>
      </c>
      <c r="N35" s="76">
        <f>+'[1]VALORACION CONTROLES'!O77</f>
        <v>1</v>
      </c>
      <c r="O35" s="76">
        <f>IF($P35="Rara vez",1,IF($P35="Improbable",2,IF($P35="Posible",3,IF($P35="Probable",4, IF($P35="Casi seguro",5,)))))</f>
        <v>1</v>
      </c>
      <c r="P35" s="76" t="s">
        <v>71</v>
      </c>
      <c r="Q35" s="76">
        <f>IF($I35="Moderado",5,IF($I35="Mayor",10,IF($I35="Catastrófico",20,)))</f>
        <v>10</v>
      </c>
      <c r="R35" s="76" t="s">
        <v>42</v>
      </c>
      <c r="S35" s="76">
        <f>+O35*Q35</f>
        <v>10</v>
      </c>
      <c r="T35" s="76" t="s">
        <v>72</v>
      </c>
      <c r="U35" s="103" t="s">
        <v>232</v>
      </c>
      <c r="V35" s="104" t="s">
        <v>443</v>
      </c>
      <c r="W35" s="105" t="s">
        <v>220</v>
      </c>
      <c r="X35" s="107" t="s">
        <v>442</v>
      </c>
      <c r="Y35" s="105" t="s">
        <v>48</v>
      </c>
      <c r="Z35" s="76" t="s">
        <v>487</v>
      </c>
      <c r="AA35" s="76" t="s">
        <v>488</v>
      </c>
      <c r="AB35" s="139">
        <v>1</v>
      </c>
    </row>
    <row r="36" spans="1:28" s="2" customFormat="1" ht="78" customHeight="1" x14ac:dyDescent="0.2">
      <c r="A36" s="5"/>
      <c r="B36" s="148"/>
      <c r="C36" s="6" t="s">
        <v>106</v>
      </c>
      <c r="D36" s="121"/>
      <c r="E36" s="111"/>
      <c r="F36" s="77"/>
      <c r="G36" s="77"/>
      <c r="H36" s="77"/>
      <c r="I36" s="77"/>
      <c r="J36" s="77"/>
      <c r="K36" s="77"/>
      <c r="L36" s="112"/>
      <c r="M36" s="78"/>
      <c r="N36" s="78"/>
      <c r="O36" s="77"/>
      <c r="P36" s="77"/>
      <c r="Q36" s="77"/>
      <c r="R36" s="77"/>
      <c r="S36" s="77"/>
      <c r="T36" s="77"/>
      <c r="U36" s="103"/>
      <c r="V36" s="104"/>
      <c r="W36" s="105"/>
      <c r="X36" s="109"/>
      <c r="Y36" s="105"/>
      <c r="Z36" s="77"/>
      <c r="AA36" s="77"/>
      <c r="AB36" s="140"/>
    </row>
    <row r="37" spans="1:28" s="2" customFormat="1" ht="126" customHeight="1" x14ac:dyDescent="0.2">
      <c r="A37" s="5">
        <v>1</v>
      </c>
      <c r="B37" s="148"/>
      <c r="C37" s="6" t="s">
        <v>107</v>
      </c>
      <c r="D37" s="120" t="s">
        <v>108</v>
      </c>
      <c r="E37" s="110" t="s">
        <v>56</v>
      </c>
      <c r="F37" s="76">
        <f>IF($G37="Rara vez",1,IF($G37="Improbable",2,IF($G37="Posible",3,IF($G37="Probable",4, IF($G37="Casi seguro",5,)))))</f>
        <v>1</v>
      </c>
      <c r="G37" s="76" t="s">
        <v>71</v>
      </c>
      <c r="H37" s="76">
        <f>IF($I37="Moderado",5,IF($I37="Mayor",10,IF($I37="Catastrófico",20,)))</f>
        <v>10</v>
      </c>
      <c r="I37" s="76" t="s">
        <v>42</v>
      </c>
      <c r="J37" s="76">
        <f>+$F37*$H37</f>
        <v>10</v>
      </c>
      <c r="K37" s="76" t="s">
        <v>72</v>
      </c>
      <c r="L37" s="7" t="s">
        <v>109</v>
      </c>
      <c r="M37" s="16">
        <f>+'[1]VALORACION CONTROLES'!L92</f>
        <v>100</v>
      </c>
      <c r="N37" s="16">
        <f>+'[1]VALORACION CONTROLES'!O92</f>
        <v>2</v>
      </c>
      <c r="O37" s="76">
        <f>IF($P37="Rara vez",1,IF($P37="Improbable",2,IF($P37="Posible",3,IF($P37="Probable",4, IF($P37="Casi seguro",5,)))))</f>
        <v>1</v>
      </c>
      <c r="P37" s="76" t="s">
        <v>71</v>
      </c>
      <c r="Q37" s="76">
        <f>IF($I37="Moderado",5,IF($I37="Mayor",10,IF($I37="Catastrófico",20,)))</f>
        <v>10</v>
      </c>
      <c r="R37" s="76" t="s">
        <v>42</v>
      </c>
      <c r="S37" s="76">
        <f>+O37*Q37</f>
        <v>10</v>
      </c>
      <c r="T37" s="76" t="s">
        <v>72</v>
      </c>
      <c r="U37" s="116" t="s">
        <v>234</v>
      </c>
      <c r="V37" s="118" t="s">
        <v>233</v>
      </c>
      <c r="W37" s="107" t="s">
        <v>218</v>
      </c>
      <c r="X37" s="107" t="s">
        <v>445</v>
      </c>
      <c r="Y37" s="107" t="s">
        <v>219</v>
      </c>
      <c r="Z37" s="76" t="s">
        <v>489</v>
      </c>
      <c r="AA37" s="76" t="s">
        <v>486</v>
      </c>
      <c r="AB37" s="113">
        <v>0.66</v>
      </c>
    </row>
    <row r="38" spans="1:28" s="2" customFormat="1" ht="114" customHeight="1" x14ac:dyDescent="0.2">
      <c r="A38" s="5"/>
      <c r="B38" s="148"/>
      <c r="C38" s="6" t="s">
        <v>111</v>
      </c>
      <c r="D38" s="121"/>
      <c r="E38" s="111"/>
      <c r="F38" s="77"/>
      <c r="G38" s="77"/>
      <c r="H38" s="77"/>
      <c r="I38" s="77"/>
      <c r="J38" s="77"/>
      <c r="K38" s="77"/>
      <c r="L38" s="7" t="s">
        <v>112</v>
      </c>
      <c r="M38" s="16">
        <f>+'[1]VALORACION CONTROLES'!L94</f>
        <v>100</v>
      </c>
      <c r="N38" s="16">
        <f>+'[1]VALORACION CONTROLES'!O93</f>
        <v>0</v>
      </c>
      <c r="O38" s="77"/>
      <c r="P38" s="77"/>
      <c r="Q38" s="77"/>
      <c r="R38" s="77"/>
      <c r="S38" s="77"/>
      <c r="T38" s="77"/>
      <c r="U38" s="117"/>
      <c r="V38" s="119"/>
      <c r="W38" s="108"/>
      <c r="X38" s="108"/>
      <c r="Y38" s="108"/>
      <c r="Z38" s="77"/>
      <c r="AA38" s="77"/>
      <c r="AB38" s="131"/>
    </row>
    <row r="39" spans="1:28" s="2" customFormat="1" ht="66.75" customHeight="1" x14ac:dyDescent="0.2">
      <c r="A39" s="5"/>
      <c r="B39" s="148"/>
      <c r="C39" s="6" t="s">
        <v>107</v>
      </c>
      <c r="D39" s="122"/>
      <c r="E39" s="112"/>
      <c r="F39" s="77"/>
      <c r="G39" s="77"/>
      <c r="H39" s="77"/>
      <c r="I39" s="77"/>
      <c r="J39" s="77"/>
      <c r="K39" s="78"/>
      <c r="L39" s="7" t="s">
        <v>113</v>
      </c>
      <c r="M39" s="16"/>
      <c r="N39" s="16"/>
      <c r="O39" s="77"/>
      <c r="P39" s="77"/>
      <c r="Q39" s="77"/>
      <c r="R39" s="77"/>
      <c r="S39" s="77"/>
      <c r="T39" s="77"/>
      <c r="U39" s="117"/>
      <c r="V39" s="119"/>
      <c r="W39" s="108"/>
      <c r="X39" s="109"/>
      <c r="Y39" s="108"/>
      <c r="Z39" s="77"/>
      <c r="AA39" s="77"/>
      <c r="AB39" s="77"/>
    </row>
    <row r="40" spans="1:28" s="2" customFormat="1" ht="111" customHeight="1" x14ac:dyDescent="0.2">
      <c r="A40" s="5">
        <v>1</v>
      </c>
      <c r="B40" s="146" t="s">
        <v>114</v>
      </c>
      <c r="C40" s="6" t="s">
        <v>115</v>
      </c>
      <c r="D40" s="120" t="s">
        <v>116</v>
      </c>
      <c r="E40" s="110" t="s">
        <v>56</v>
      </c>
      <c r="F40" s="76">
        <f>IF($G40="Rara vez",1,IF($G40="Improbable",2,IF($G40="Posible",3,IF($G40="Probable",4, IF($G40="Casi seguro",5,)))))</f>
        <v>3</v>
      </c>
      <c r="G40" s="76" t="s">
        <v>41</v>
      </c>
      <c r="H40" s="76">
        <f>IF($I40="Moderado",5,IF($I40="Mayor",10,IF($I40="Catastrófico",20,)))</f>
        <v>10</v>
      </c>
      <c r="I40" s="76" t="s">
        <v>42</v>
      </c>
      <c r="J40" s="76">
        <f>+$F40*$H40</f>
        <v>30</v>
      </c>
      <c r="K40" s="76" t="s">
        <v>43</v>
      </c>
      <c r="L40" s="144" t="s">
        <v>117</v>
      </c>
      <c r="M40" s="76">
        <f>+'[1]VALORACION CONTROLES'!L107</f>
        <v>100</v>
      </c>
      <c r="N40" s="76">
        <f>+'[1]VALORACION CONTROLES'!O107</f>
        <v>2</v>
      </c>
      <c r="O40" s="76">
        <f>IF($P40="Rara vez",1,IF($P40="Improbable",2,IF($P40="Posible",3,IF($P40="Probable",4, IF($P40="Casi seguro",5,)))))</f>
        <v>1</v>
      </c>
      <c r="P40" s="76" t="s">
        <v>71</v>
      </c>
      <c r="Q40" s="76">
        <f>IF($I40="Moderado",5,IF($I40="Mayor",10,IF($I40="Catastrófico",20,)))</f>
        <v>10</v>
      </c>
      <c r="R40" s="76" t="s">
        <v>42</v>
      </c>
      <c r="S40" s="76">
        <f>+O40*Q40</f>
        <v>10</v>
      </c>
      <c r="T40" s="76" t="s">
        <v>72</v>
      </c>
      <c r="U40" s="116" t="s">
        <v>222</v>
      </c>
      <c r="V40" s="118" t="s">
        <v>221</v>
      </c>
      <c r="W40" s="118" t="s">
        <v>237</v>
      </c>
      <c r="X40" s="118" t="s">
        <v>446</v>
      </c>
      <c r="Y40" s="107" t="s">
        <v>219</v>
      </c>
      <c r="Z40" s="76" t="s">
        <v>483</v>
      </c>
      <c r="AA40" s="76" t="s">
        <v>484</v>
      </c>
      <c r="AB40" s="113">
        <v>0.25</v>
      </c>
    </row>
    <row r="41" spans="1:28" s="2" customFormat="1" ht="83.25" customHeight="1" x14ac:dyDescent="0.2">
      <c r="A41" s="5"/>
      <c r="B41" s="146"/>
      <c r="C41" s="6" t="s">
        <v>54</v>
      </c>
      <c r="D41" s="121"/>
      <c r="E41" s="111"/>
      <c r="F41" s="77"/>
      <c r="G41" s="77"/>
      <c r="H41" s="77"/>
      <c r="I41" s="77"/>
      <c r="J41" s="77"/>
      <c r="K41" s="77"/>
      <c r="L41" s="145"/>
      <c r="M41" s="78"/>
      <c r="N41" s="78"/>
      <c r="O41" s="77"/>
      <c r="P41" s="77"/>
      <c r="Q41" s="77"/>
      <c r="R41" s="77"/>
      <c r="S41" s="77"/>
      <c r="T41" s="77"/>
      <c r="U41" s="117"/>
      <c r="V41" s="119"/>
      <c r="W41" s="119"/>
      <c r="X41" s="142"/>
      <c r="Y41" s="108"/>
      <c r="Z41" s="77"/>
      <c r="AA41" s="77"/>
      <c r="AB41" s="131"/>
    </row>
    <row r="42" spans="1:28" s="2" customFormat="1" ht="114" customHeight="1" x14ac:dyDescent="0.2">
      <c r="A42" s="5">
        <v>1</v>
      </c>
      <c r="B42" s="146"/>
      <c r="C42" s="6" t="s">
        <v>118</v>
      </c>
      <c r="D42" s="120" t="s">
        <v>119</v>
      </c>
      <c r="E42" s="110" t="s">
        <v>56</v>
      </c>
      <c r="F42" s="76">
        <f>IF($G42="Rara vez",1,IF($G42="Improbable",2,IF($G42="Posible",3,IF($G42="Probable",4, IF($G42="Casi seguro",5,)))))</f>
        <v>3</v>
      </c>
      <c r="G42" s="76" t="s">
        <v>41</v>
      </c>
      <c r="H42" s="76">
        <f>IF($I42="Moderado",5,IF($I42="Mayor",10,IF($I42="Catastrófico",20,)))</f>
        <v>10</v>
      </c>
      <c r="I42" s="76" t="s">
        <v>42</v>
      </c>
      <c r="J42" s="76">
        <f>+$F42*$H42</f>
        <v>30</v>
      </c>
      <c r="K42" s="76" t="s">
        <v>43</v>
      </c>
      <c r="L42" s="110" t="s">
        <v>120</v>
      </c>
      <c r="M42" s="76">
        <f>+'[1]VALORACION CONTROLES'!L137</f>
        <v>95</v>
      </c>
      <c r="N42" s="76">
        <f>+'[1]VALORACION CONTROLES'!O137</f>
        <v>1</v>
      </c>
      <c r="O42" s="76">
        <f>IF($P42="Rara vez",1,IF($P42="Improbable",2,IF($P42="Posible",3,IF($P42="Probable",4, IF($P42="Casi seguro",5,)))))</f>
        <v>2</v>
      </c>
      <c r="P42" s="76" t="s">
        <v>45</v>
      </c>
      <c r="Q42" s="76">
        <f>IF($I42="Moderado",5,IF($I42="Mayor",10,IF($I42="Catastrófico",20,)))</f>
        <v>10</v>
      </c>
      <c r="R42" s="76" t="s">
        <v>42</v>
      </c>
      <c r="S42" s="76">
        <f>+O42*Q42</f>
        <v>20</v>
      </c>
      <c r="T42" s="76" t="s">
        <v>46</v>
      </c>
      <c r="U42" s="116" t="s">
        <v>223</v>
      </c>
      <c r="V42" s="118" t="s">
        <v>121</v>
      </c>
      <c r="W42" s="107" t="s">
        <v>122</v>
      </c>
      <c r="X42" s="107" t="s">
        <v>464</v>
      </c>
      <c r="Y42" s="107" t="s">
        <v>48</v>
      </c>
      <c r="Z42" s="76" t="s">
        <v>490</v>
      </c>
      <c r="AA42" s="76" t="s">
        <v>491</v>
      </c>
      <c r="AB42" s="139">
        <v>0.66</v>
      </c>
    </row>
    <row r="43" spans="1:28" s="2" customFormat="1" ht="69.75" customHeight="1" x14ac:dyDescent="0.2">
      <c r="A43" s="5"/>
      <c r="B43" s="146"/>
      <c r="C43" s="6" t="s">
        <v>123</v>
      </c>
      <c r="D43" s="121"/>
      <c r="E43" s="111"/>
      <c r="F43" s="77"/>
      <c r="G43" s="77"/>
      <c r="H43" s="77"/>
      <c r="I43" s="77"/>
      <c r="J43" s="77"/>
      <c r="K43" s="77"/>
      <c r="L43" s="112"/>
      <c r="M43" s="78"/>
      <c r="N43" s="78"/>
      <c r="O43" s="77"/>
      <c r="P43" s="77"/>
      <c r="Q43" s="77"/>
      <c r="R43" s="77"/>
      <c r="S43" s="77"/>
      <c r="T43" s="77"/>
      <c r="U43" s="117"/>
      <c r="V43" s="119"/>
      <c r="W43" s="108"/>
      <c r="X43" s="109"/>
      <c r="Y43" s="108"/>
      <c r="Z43" s="77"/>
      <c r="AA43" s="77"/>
      <c r="AB43" s="140"/>
    </row>
    <row r="44" spans="1:28" s="2" customFormat="1" ht="92.25" customHeight="1" x14ac:dyDescent="0.2">
      <c r="A44" s="5">
        <v>1</v>
      </c>
      <c r="B44" s="143" t="s">
        <v>124</v>
      </c>
      <c r="C44" s="6" t="s">
        <v>125</v>
      </c>
      <c r="D44" s="120" t="s">
        <v>126</v>
      </c>
      <c r="E44" s="110" t="s">
        <v>56</v>
      </c>
      <c r="F44" s="76">
        <f>IF($G44="Rara vez",1,IF($G44="Improbable",2,IF($G44="Posible",3,IF($G44="Probable",4, IF($G44="Casi seguro",5,)))))</f>
        <v>3</v>
      </c>
      <c r="G44" s="76" t="s">
        <v>41</v>
      </c>
      <c r="H44" s="76">
        <f>IF($I44="Moderado",5,IF($I44="Mayor",10,IF($I44="Catastrófico",20,)))</f>
        <v>10</v>
      </c>
      <c r="I44" s="76" t="s">
        <v>42</v>
      </c>
      <c r="J44" s="76">
        <f>+$F44*$H44</f>
        <v>30</v>
      </c>
      <c r="K44" s="76" t="s">
        <v>43</v>
      </c>
      <c r="L44" s="7" t="s">
        <v>127</v>
      </c>
      <c r="M44" s="16">
        <f>+'[1]VALORACION CONTROLES'!L152</f>
        <v>85</v>
      </c>
      <c r="N44" s="76">
        <f>+'[1]VALORACION CONTROLES'!O152</f>
        <v>1</v>
      </c>
      <c r="O44" s="76">
        <f>IF($P44="Rara vez",1,IF($P44="Improbable",2,IF($P44="Posible",3,IF($P44="Probable",4, IF($P44="Casi seguro",5,)))))</f>
        <v>2</v>
      </c>
      <c r="P44" s="76" t="s">
        <v>45</v>
      </c>
      <c r="Q44" s="76">
        <f>IF($I44="Moderado",5,IF($I44="Mayor",10,IF($I44="Catastrófico",20,)))</f>
        <v>10</v>
      </c>
      <c r="R44" s="76" t="s">
        <v>42</v>
      </c>
      <c r="S44" s="76">
        <f>+O44*Q44</f>
        <v>20</v>
      </c>
      <c r="T44" s="76" t="s">
        <v>46</v>
      </c>
      <c r="U44" s="116" t="s">
        <v>227</v>
      </c>
      <c r="V44" s="118" t="s">
        <v>453</v>
      </c>
      <c r="W44" s="107" t="s">
        <v>128</v>
      </c>
      <c r="X44" s="107" t="s">
        <v>454</v>
      </c>
      <c r="Y44" s="107" t="s">
        <v>48</v>
      </c>
      <c r="Z44" s="76" t="s">
        <v>510</v>
      </c>
      <c r="AA44" s="76" t="s">
        <v>492</v>
      </c>
      <c r="AB44" s="139">
        <v>0.66</v>
      </c>
    </row>
    <row r="45" spans="1:28" s="2" customFormat="1" ht="90.75" customHeight="1" x14ac:dyDescent="0.2">
      <c r="A45" s="5"/>
      <c r="B45" s="143"/>
      <c r="C45" s="6" t="s">
        <v>129</v>
      </c>
      <c r="D45" s="121"/>
      <c r="E45" s="111"/>
      <c r="F45" s="77"/>
      <c r="G45" s="77"/>
      <c r="H45" s="77"/>
      <c r="I45" s="77"/>
      <c r="J45" s="77"/>
      <c r="K45" s="77"/>
      <c r="L45" s="7" t="s">
        <v>130</v>
      </c>
      <c r="M45" s="16">
        <f>+'[1]VALORACION CONTROLES'!L154</f>
        <v>85</v>
      </c>
      <c r="N45" s="77"/>
      <c r="O45" s="77"/>
      <c r="P45" s="77"/>
      <c r="Q45" s="77"/>
      <c r="R45" s="77"/>
      <c r="S45" s="77"/>
      <c r="T45" s="77"/>
      <c r="U45" s="117"/>
      <c r="V45" s="119"/>
      <c r="W45" s="108"/>
      <c r="X45" s="108"/>
      <c r="Y45" s="108"/>
      <c r="Z45" s="77"/>
      <c r="AA45" s="77"/>
      <c r="AB45" s="140"/>
    </row>
    <row r="46" spans="1:28" s="2" customFormat="1" ht="88.5" customHeight="1" x14ac:dyDescent="0.2">
      <c r="A46" s="5"/>
      <c r="B46" s="143"/>
      <c r="C46" s="6" t="s">
        <v>92</v>
      </c>
      <c r="D46" s="121"/>
      <c r="E46" s="111"/>
      <c r="F46" s="77"/>
      <c r="G46" s="77"/>
      <c r="H46" s="77"/>
      <c r="I46" s="77"/>
      <c r="J46" s="77"/>
      <c r="K46" s="77"/>
      <c r="L46" s="110" t="s">
        <v>131</v>
      </c>
      <c r="M46" s="76">
        <f>+'[1]VALORACION CONTROLES'!L156</f>
        <v>100</v>
      </c>
      <c r="N46" s="77"/>
      <c r="O46" s="77"/>
      <c r="P46" s="77"/>
      <c r="Q46" s="77"/>
      <c r="R46" s="77"/>
      <c r="S46" s="77"/>
      <c r="T46" s="77"/>
      <c r="U46" s="117"/>
      <c r="V46" s="119"/>
      <c r="W46" s="108"/>
      <c r="X46" s="108"/>
      <c r="Y46" s="108"/>
      <c r="Z46" s="77"/>
      <c r="AA46" s="77"/>
      <c r="AB46" s="140"/>
    </row>
    <row r="47" spans="1:28" s="2" customFormat="1" ht="28.5" x14ac:dyDescent="0.2">
      <c r="A47" s="5"/>
      <c r="B47" s="143"/>
      <c r="C47" s="6" t="s">
        <v>115</v>
      </c>
      <c r="D47" s="122"/>
      <c r="E47" s="112"/>
      <c r="F47" s="77"/>
      <c r="G47" s="77"/>
      <c r="H47" s="77"/>
      <c r="I47" s="77"/>
      <c r="J47" s="77"/>
      <c r="K47" s="78"/>
      <c r="L47" s="112"/>
      <c r="M47" s="78"/>
      <c r="N47" s="78"/>
      <c r="O47" s="77"/>
      <c r="P47" s="77"/>
      <c r="Q47" s="77"/>
      <c r="R47" s="77"/>
      <c r="S47" s="77"/>
      <c r="T47" s="78"/>
      <c r="U47" s="141"/>
      <c r="V47" s="119"/>
      <c r="W47" s="108"/>
      <c r="X47" s="109"/>
      <c r="Y47" s="108"/>
      <c r="Z47" s="86"/>
      <c r="AA47" s="86"/>
      <c r="AB47" s="140"/>
    </row>
    <row r="48" spans="1:28" s="2" customFormat="1" ht="80.25" customHeight="1" x14ac:dyDescent="0.2">
      <c r="A48" s="5">
        <v>1</v>
      </c>
      <c r="B48" s="143"/>
      <c r="C48" s="6" t="s">
        <v>132</v>
      </c>
      <c r="D48" s="120" t="s">
        <v>133</v>
      </c>
      <c r="E48" s="123" t="s">
        <v>134</v>
      </c>
      <c r="F48" s="76">
        <f>IF($G48="Rara vez",1,IF($G48="Improbable",2,IF($G48="Posible",3,IF($G48="Probable",4, IF($G48="Casi seguro",5,)))))</f>
        <v>3</v>
      </c>
      <c r="G48" s="76" t="s">
        <v>41</v>
      </c>
      <c r="H48" s="76">
        <f>IF($I48="Moderado",5,IF($I48="Mayor",10,IF($I48="Catastrófico",20,)))</f>
        <v>10</v>
      </c>
      <c r="I48" s="76" t="s">
        <v>42</v>
      </c>
      <c r="J48" s="76">
        <f>+$F48*$H48</f>
        <v>30</v>
      </c>
      <c r="K48" s="76" t="s">
        <v>43</v>
      </c>
      <c r="L48" s="7" t="s">
        <v>228</v>
      </c>
      <c r="M48" s="16">
        <f>+'[1]VALORACION CONTROLES'!L167</f>
        <v>100</v>
      </c>
      <c r="N48" s="76">
        <f>+'[1]VALORACION CONTROLES'!O167</f>
        <v>1</v>
      </c>
      <c r="O48" s="76">
        <f>IF($P48="Rara vez",1,IF($P48="Improbable",2,IF($P48="Posible",3,IF($P48="Probable",4, IF($P48="Casi seguro",5,)))))</f>
        <v>2</v>
      </c>
      <c r="P48" s="76" t="s">
        <v>45</v>
      </c>
      <c r="Q48" s="76">
        <f>IF($I48="Moderado",5,IF($I48="Mayor",10,IF($I48="Catastrófico",20,)))</f>
        <v>10</v>
      </c>
      <c r="R48" s="76" t="s">
        <v>42</v>
      </c>
      <c r="S48" s="76">
        <f>+O48*Q48</f>
        <v>20</v>
      </c>
      <c r="T48" s="76" t="s">
        <v>46</v>
      </c>
      <c r="U48" s="116" t="s">
        <v>229</v>
      </c>
      <c r="V48" s="118" t="s">
        <v>238</v>
      </c>
      <c r="W48" s="107" t="s">
        <v>128</v>
      </c>
      <c r="X48" s="107" t="s">
        <v>455</v>
      </c>
      <c r="Y48" s="107" t="s">
        <v>465</v>
      </c>
      <c r="Z48" s="76" t="s">
        <v>493</v>
      </c>
      <c r="AA48" s="76" t="s">
        <v>486</v>
      </c>
      <c r="AB48" s="113">
        <v>0.33</v>
      </c>
    </row>
    <row r="49" spans="1:28" s="2" customFormat="1" ht="89.25" customHeight="1" x14ac:dyDescent="0.2">
      <c r="A49" s="5"/>
      <c r="B49" s="143"/>
      <c r="C49" s="6" t="s">
        <v>135</v>
      </c>
      <c r="D49" s="121"/>
      <c r="E49" s="124"/>
      <c r="F49" s="77"/>
      <c r="G49" s="77"/>
      <c r="H49" s="77"/>
      <c r="I49" s="77"/>
      <c r="J49" s="77"/>
      <c r="K49" s="77"/>
      <c r="L49" s="7" t="s">
        <v>136</v>
      </c>
      <c r="M49" s="16">
        <f>+'[1]VALORACION CONTROLES'!L169</f>
        <v>85</v>
      </c>
      <c r="N49" s="77"/>
      <c r="O49" s="77"/>
      <c r="P49" s="77"/>
      <c r="Q49" s="77"/>
      <c r="R49" s="77"/>
      <c r="S49" s="77"/>
      <c r="T49" s="77"/>
      <c r="U49" s="117"/>
      <c r="V49" s="119"/>
      <c r="W49" s="108"/>
      <c r="X49" s="108"/>
      <c r="Y49" s="108"/>
      <c r="Z49" s="77"/>
      <c r="AA49" s="77"/>
      <c r="AB49" s="131"/>
    </row>
    <row r="50" spans="1:28" s="2" customFormat="1" ht="84" customHeight="1" x14ac:dyDescent="0.2">
      <c r="A50" s="5"/>
      <c r="B50" s="143"/>
      <c r="C50" s="6" t="s">
        <v>115</v>
      </c>
      <c r="D50" s="121"/>
      <c r="E50" s="124"/>
      <c r="F50" s="77"/>
      <c r="G50" s="77"/>
      <c r="H50" s="77"/>
      <c r="I50" s="77"/>
      <c r="J50" s="77"/>
      <c r="K50" s="77"/>
      <c r="L50" s="7" t="s">
        <v>137</v>
      </c>
      <c r="M50" s="16">
        <f>+'[1]VALORACION CONTROLES'!L171</f>
        <v>100</v>
      </c>
      <c r="N50" s="78"/>
      <c r="O50" s="77"/>
      <c r="P50" s="77"/>
      <c r="Q50" s="77"/>
      <c r="R50" s="77"/>
      <c r="S50" s="77"/>
      <c r="T50" s="77"/>
      <c r="U50" s="117"/>
      <c r="V50" s="119"/>
      <c r="W50" s="108"/>
      <c r="X50" s="108"/>
      <c r="Y50" s="108"/>
      <c r="Z50" s="77"/>
      <c r="AA50" s="77"/>
      <c r="AB50" s="131"/>
    </row>
    <row r="51" spans="1:28" s="2" customFormat="1" ht="49.5" customHeight="1" x14ac:dyDescent="0.2">
      <c r="A51" s="5">
        <f>+A48+1</f>
        <v>2</v>
      </c>
      <c r="B51" s="143"/>
      <c r="C51" s="6" t="s">
        <v>138</v>
      </c>
      <c r="D51" s="122"/>
      <c r="E51" s="125"/>
      <c r="F51" s="78"/>
      <c r="G51" s="78"/>
      <c r="H51" s="77"/>
      <c r="I51" s="78"/>
      <c r="J51" s="78"/>
      <c r="K51" s="78"/>
      <c r="L51" s="7"/>
      <c r="M51" s="16"/>
      <c r="N51" s="16"/>
      <c r="O51" s="77"/>
      <c r="P51" s="77"/>
      <c r="Q51" s="77"/>
      <c r="R51" s="77"/>
      <c r="S51" s="77"/>
      <c r="T51" s="78"/>
      <c r="U51" s="133"/>
      <c r="V51" s="142"/>
      <c r="W51" s="109"/>
      <c r="X51" s="109"/>
      <c r="Y51" s="108"/>
      <c r="Z51" s="78"/>
      <c r="AA51" s="78"/>
      <c r="AB51" s="134"/>
    </row>
    <row r="52" spans="1:28" s="2" customFormat="1" ht="128.25" x14ac:dyDescent="0.2">
      <c r="A52" s="5">
        <v>1</v>
      </c>
      <c r="B52" s="137" t="s">
        <v>139</v>
      </c>
      <c r="C52" s="6" t="s">
        <v>140</v>
      </c>
      <c r="D52" s="120" t="s">
        <v>141</v>
      </c>
      <c r="E52" s="123" t="s">
        <v>142</v>
      </c>
      <c r="F52" s="76">
        <f>IF($G52="Rara vez",1,IF($G52="Improbable",2,IF($G52="Posible",3,IF($G52="Probable",4, IF($G52="Casi seguro",5,)))))</f>
        <v>4</v>
      </c>
      <c r="G52" s="76" t="s">
        <v>143</v>
      </c>
      <c r="H52" s="76">
        <f>IF($I52="Moderado",5,IF($I52="Mayor",10,IF($I52="Catastrófico",20,)))</f>
        <v>10</v>
      </c>
      <c r="I52" s="76" t="s">
        <v>42</v>
      </c>
      <c r="J52" s="76">
        <f>+$F52*$H52</f>
        <v>40</v>
      </c>
      <c r="K52" s="76" t="s">
        <v>43</v>
      </c>
      <c r="L52" s="7" t="s">
        <v>144</v>
      </c>
      <c r="M52" s="16">
        <f>+'[1]VALORACION CONTROLES'!L182</f>
        <v>85</v>
      </c>
      <c r="N52" s="76">
        <f>+'[1]VALORACION CONTROLES'!O182</f>
        <v>1</v>
      </c>
      <c r="O52" s="76">
        <f>IF($P52="Rara vez",1,IF($P52="Improbable",2,IF($P52="Posible",3,IF($P52="Probable",4, IF($P52="Casi seguro",5,)))))</f>
        <v>3</v>
      </c>
      <c r="P52" s="76" t="s">
        <v>41</v>
      </c>
      <c r="Q52" s="76">
        <f>IF($I52="Moderado",5,IF($I52="Mayor",10,IF($I52="Catastrófico",20,)))</f>
        <v>10</v>
      </c>
      <c r="R52" s="76" t="s">
        <v>42</v>
      </c>
      <c r="S52" s="76">
        <f>+O52*Q52</f>
        <v>30</v>
      </c>
      <c r="T52" s="76" t="s">
        <v>43</v>
      </c>
      <c r="U52" s="116" t="s">
        <v>145</v>
      </c>
      <c r="V52" s="118">
        <v>44926</v>
      </c>
      <c r="W52" s="107" t="s">
        <v>146</v>
      </c>
      <c r="X52" s="107" t="s">
        <v>472</v>
      </c>
      <c r="Y52" s="107" t="s">
        <v>48</v>
      </c>
      <c r="Z52" s="76" t="s">
        <v>500</v>
      </c>
      <c r="AA52" s="76" t="s">
        <v>501</v>
      </c>
      <c r="AB52" s="113">
        <v>0.3</v>
      </c>
    </row>
    <row r="53" spans="1:28" s="2" customFormat="1" ht="78" customHeight="1" x14ac:dyDescent="0.2">
      <c r="A53" s="5"/>
      <c r="B53" s="138"/>
      <c r="C53" s="6" t="s">
        <v>147</v>
      </c>
      <c r="D53" s="121"/>
      <c r="E53" s="124"/>
      <c r="F53" s="77"/>
      <c r="G53" s="77"/>
      <c r="H53" s="77"/>
      <c r="I53" s="77"/>
      <c r="J53" s="77"/>
      <c r="K53" s="77"/>
      <c r="L53" s="110" t="s">
        <v>148</v>
      </c>
      <c r="M53" s="76">
        <f>+'[1]VALORACION CONTROLES'!L184</f>
        <v>85</v>
      </c>
      <c r="N53" s="77"/>
      <c r="O53" s="77"/>
      <c r="P53" s="77"/>
      <c r="Q53" s="77"/>
      <c r="R53" s="77"/>
      <c r="S53" s="77"/>
      <c r="T53" s="77"/>
      <c r="U53" s="117"/>
      <c r="V53" s="119"/>
      <c r="W53" s="108"/>
      <c r="X53" s="108"/>
      <c r="Y53" s="108"/>
      <c r="Z53" s="77"/>
      <c r="AA53" s="77"/>
      <c r="AB53" s="131"/>
    </row>
    <row r="54" spans="1:28" s="2" customFormat="1" ht="57" x14ac:dyDescent="0.2">
      <c r="A54" s="5"/>
      <c r="B54" s="138"/>
      <c r="C54" s="6" t="s">
        <v>149</v>
      </c>
      <c r="D54" s="121"/>
      <c r="E54" s="124"/>
      <c r="F54" s="77"/>
      <c r="G54" s="77"/>
      <c r="H54" s="77"/>
      <c r="I54" s="77"/>
      <c r="J54" s="77"/>
      <c r="K54" s="77"/>
      <c r="L54" s="112"/>
      <c r="M54" s="78"/>
      <c r="N54" s="78"/>
      <c r="O54" s="77"/>
      <c r="P54" s="77"/>
      <c r="Q54" s="77"/>
      <c r="R54" s="77"/>
      <c r="S54" s="77"/>
      <c r="T54" s="77"/>
      <c r="U54" s="117"/>
      <c r="V54" s="119"/>
      <c r="W54" s="108"/>
      <c r="X54" s="109"/>
      <c r="Y54" s="108"/>
      <c r="Z54" s="77"/>
      <c r="AA54" s="77"/>
      <c r="AB54" s="131"/>
    </row>
    <row r="55" spans="1:28" s="2" customFormat="1" ht="106.5" customHeight="1" x14ac:dyDescent="0.2">
      <c r="A55" s="5">
        <v>1</v>
      </c>
      <c r="B55" s="138"/>
      <c r="C55" s="6" t="s">
        <v>150</v>
      </c>
      <c r="D55" s="120" t="s">
        <v>151</v>
      </c>
      <c r="E55" s="110" t="s">
        <v>56</v>
      </c>
      <c r="F55" s="76">
        <f>IF($G55="Rara vez",1,IF($G55="Improbable",2,IF($G55="Posible",3,IF($G55="Probable",4, IF($G55="Casi seguro",5,)))))</f>
        <v>3</v>
      </c>
      <c r="G55" s="76" t="s">
        <v>41</v>
      </c>
      <c r="H55" s="76">
        <f>IF($I55="Moderado",5,IF($I55="Mayor",10,IF($I55="Catastrófico",20,)))</f>
        <v>10</v>
      </c>
      <c r="I55" s="76" t="s">
        <v>42</v>
      </c>
      <c r="J55" s="76">
        <f>+$F55*$H55</f>
        <v>30</v>
      </c>
      <c r="K55" s="76" t="s">
        <v>43</v>
      </c>
      <c r="L55" s="7" t="s">
        <v>224</v>
      </c>
      <c r="M55" s="16">
        <f>+'[1]VALORACION CONTROLES'!L193</f>
        <v>100</v>
      </c>
      <c r="N55" s="76">
        <f>+'[1]VALORACION CONTROLES'!O193</f>
        <v>1</v>
      </c>
      <c r="O55" s="76">
        <f>IF($P55="Rara vez",1,IF($P55="Improbable",2,IF($P55="Posible",3,IF($P55="Probable",4, IF($P55="Casi seguro",5,)))))</f>
        <v>2</v>
      </c>
      <c r="P55" s="76" t="s">
        <v>45</v>
      </c>
      <c r="Q55" s="76">
        <f>IF($I55="Moderado",5,IF($I55="Mayor",10,IF($I55="Catastrófico",20,)))</f>
        <v>10</v>
      </c>
      <c r="R55" s="76" t="s">
        <v>42</v>
      </c>
      <c r="S55" s="76">
        <f>+O55*Q55</f>
        <v>20</v>
      </c>
      <c r="T55" s="76" t="s">
        <v>46</v>
      </c>
      <c r="U55" s="116" t="s">
        <v>235</v>
      </c>
      <c r="V55" s="118" t="s">
        <v>225</v>
      </c>
      <c r="W55" s="107" t="s">
        <v>152</v>
      </c>
      <c r="X55" s="107" t="s">
        <v>473</v>
      </c>
      <c r="Y55" s="107" t="s">
        <v>48</v>
      </c>
      <c r="Z55" s="76" t="s">
        <v>511</v>
      </c>
      <c r="AA55" s="76" t="s">
        <v>485</v>
      </c>
      <c r="AB55" s="113">
        <v>0.69</v>
      </c>
    </row>
    <row r="56" spans="1:28" s="2" customFormat="1" ht="111" customHeight="1" x14ac:dyDescent="0.2">
      <c r="A56" s="5"/>
      <c r="B56" s="138"/>
      <c r="C56" s="6" t="s">
        <v>153</v>
      </c>
      <c r="D56" s="121"/>
      <c r="E56" s="111" t="s">
        <v>56</v>
      </c>
      <c r="F56" s="77"/>
      <c r="G56" s="77"/>
      <c r="H56" s="77"/>
      <c r="I56" s="77"/>
      <c r="J56" s="77"/>
      <c r="K56" s="77"/>
      <c r="L56" s="7" t="s">
        <v>154</v>
      </c>
      <c r="M56" s="16">
        <f>+'[1]VALORACION CONTROLES'!L195</f>
        <v>95</v>
      </c>
      <c r="N56" s="77"/>
      <c r="O56" s="77"/>
      <c r="P56" s="77"/>
      <c r="Q56" s="77"/>
      <c r="R56" s="77"/>
      <c r="S56" s="77"/>
      <c r="T56" s="77"/>
      <c r="U56" s="117"/>
      <c r="V56" s="119"/>
      <c r="W56" s="108"/>
      <c r="X56" s="108"/>
      <c r="Y56" s="108"/>
      <c r="Z56" s="77"/>
      <c r="AA56" s="77"/>
      <c r="AB56" s="131"/>
    </row>
    <row r="57" spans="1:28" s="2" customFormat="1" ht="99" customHeight="1" x14ac:dyDescent="0.2">
      <c r="A57" s="5"/>
      <c r="B57" s="138"/>
      <c r="C57" s="6" t="s">
        <v>155</v>
      </c>
      <c r="D57" s="122"/>
      <c r="E57" s="112" t="s">
        <v>56</v>
      </c>
      <c r="F57" s="77"/>
      <c r="G57" s="77"/>
      <c r="H57" s="77"/>
      <c r="I57" s="77"/>
      <c r="J57" s="77"/>
      <c r="K57" s="78"/>
      <c r="L57" s="7" t="s">
        <v>156</v>
      </c>
      <c r="M57" s="16">
        <f>+'[1]VALORACION CONTROLES'!L197</f>
        <v>100</v>
      </c>
      <c r="N57" s="78"/>
      <c r="O57" s="77"/>
      <c r="P57" s="77"/>
      <c r="Q57" s="77"/>
      <c r="R57" s="77"/>
      <c r="S57" s="77"/>
      <c r="T57" s="78"/>
      <c r="U57" s="133"/>
      <c r="V57" s="119"/>
      <c r="W57" s="108"/>
      <c r="X57" s="109"/>
      <c r="Y57" s="108"/>
      <c r="Z57" s="78"/>
      <c r="AA57" s="78"/>
      <c r="AB57" s="134"/>
    </row>
    <row r="58" spans="1:28" s="2" customFormat="1" ht="97.5" customHeight="1" x14ac:dyDescent="0.2">
      <c r="A58" s="5">
        <v>1</v>
      </c>
      <c r="B58" s="138"/>
      <c r="C58" s="9" t="s">
        <v>157</v>
      </c>
      <c r="D58" s="120" t="s">
        <v>158</v>
      </c>
      <c r="E58" s="135" t="s">
        <v>159</v>
      </c>
      <c r="F58" s="76">
        <f>IF($G58="Rara vez",1,IF($G58="Improbable",2,IF($G58="Posible",3,IF($G58="Probable",4, IF($G58="Casi seguro",5,)))))</f>
        <v>3</v>
      </c>
      <c r="G58" s="76" t="s">
        <v>41</v>
      </c>
      <c r="H58" s="76">
        <f>IF($I58="Moderado",5,IF($I58="Mayor",10,IF($I58="Catastrófico",20,)))</f>
        <v>10</v>
      </c>
      <c r="I58" s="76" t="s">
        <v>42</v>
      </c>
      <c r="J58" s="76">
        <f>+$F58*$H58</f>
        <v>30</v>
      </c>
      <c r="K58" s="76" t="s">
        <v>43</v>
      </c>
      <c r="L58" s="7" t="s">
        <v>160</v>
      </c>
      <c r="M58" s="16">
        <f>+'[1]VALORACION CONTROLES'!N208</f>
        <v>100</v>
      </c>
      <c r="N58" s="16">
        <f>+'[1]VALORACION CONTROLES'!O208</f>
        <v>1</v>
      </c>
      <c r="O58" s="76">
        <f>IF($P58="Rara vez",1,IF($P58="Improbable",2,IF($P58="Posible",3,IF($P58="Probable",4, IF($P58="Casi seguro",5,)))))</f>
        <v>2</v>
      </c>
      <c r="P58" s="76" t="s">
        <v>45</v>
      </c>
      <c r="Q58" s="76">
        <f>IF($I58="Moderado",5,IF($I58="Mayor",10,IF($I58="Catastrófico",20,)))</f>
        <v>10</v>
      </c>
      <c r="R58" s="76" t="s">
        <v>42</v>
      </c>
      <c r="S58" s="76">
        <f>+O58*Q58</f>
        <v>20</v>
      </c>
      <c r="T58" s="76" t="s">
        <v>46</v>
      </c>
      <c r="U58" s="116" t="s">
        <v>466</v>
      </c>
      <c r="V58" s="118" t="s">
        <v>448</v>
      </c>
      <c r="W58" s="107" t="s">
        <v>161</v>
      </c>
      <c r="X58" s="107" t="s">
        <v>467</v>
      </c>
      <c r="Y58" s="107" t="s">
        <v>48</v>
      </c>
      <c r="Z58" s="76" t="s">
        <v>494</v>
      </c>
      <c r="AA58" s="76" t="s">
        <v>492</v>
      </c>
      <c r="AB58" s="113">
        <v>0.37</v>
      </c>
    </row>
    <row r="59" spans="1:28" s="2" customFormat="1" ht="114" customHeight="1" x14ac:dyDescent="0.2">
      <c r="A59" s="5"/>
      <c r="B59" s="138"/>
      <c r="C59" s="76" t="s">
        <v>162</v>
      </c>
      <c r="D59" s="121"/>
      <c r="E59" s="136"/>
      <c r="F59" s="77"/>
      <c r="G59" s="77"/>
      <c r="H59" s="77"/>
      <c r="I59" s="77"/>
      <c r="J59" s="77"/>
      <c r="K59" s="77"/>
      <c r="L59" s="7" t="s">
        <v>163</v>
      </c>
      <c r="M59" s="16">
        <f>+'[1]VALORACION CONTROLES'!N210</f>
        <v>50</v>
      </c>
      <c r="N59" s="16">
        <f>+'[1]VALORACION CONTROLES'!O210</f>
        <v>0</v>
      </c>
      <c r="O59" s="77"/>
      <c r="P59" s="77"/>
      <c r="Q59" s="77"/>
      <c r="R59" s="77"/>
      <c r="S59" s="77"/>
      <c r="T59" s="77"/>
      <c r="U59" s="117"/>
      <c r="V59" s="119"/>
      <c r="W59" s="108"/>
      <c r="X59" s="108"/>
      <c r="Y59" s="108"/>
      <c r="Z59" s="77"/>
      <c r="AA59" s="77"/>
      <c r="AB59" s="131"/>
    </row>
    <row r="60" spans="1:28" s="2" customFormat="1" ht="89.25" customHeight="1" x14ac:dyDescent="0.2">
      <c r="A60" s="5"/>
      <c r="B60" s="138"/>
      <c r="C60" s="78"/>
      <c r="D60" s="121"/>
      <c r="E60" s="136"/>
      <c r="F60" s="77"/>
      <c r="G60" s="77"/>
      <c r="H60" s="77"/>
      <c r="I60" s="77"/>
      <c r="J60" s="77"/>
      <c r="K60" s="77"/>
      <c r="L60" s="7" t="s">
        <v>164</v>
      </c>
      <c r="M60" s="16">
        <f>+'[1]VALORACION CONTROLES'!N212</f>
        <v>100</v>
      </c>
      <c r="N60" s="16">
        <f>+'[1]VALORACION CONTROLES'!O212</f>
        <v>0</v>
      </c>
      <c r="O60" s="77"/>
      <c r="P60" s="77"/>
      <c r="Q60" s="77"/>
      <c r="R60" s="77"/>
      <c r="S60" s="77"/>
      <c r="T60" s="78"/>
      <c r="U60" s="133"/>
      <c r="V60" s="119"/>
      <c r="W60" s="108"/>
      <c r="X60" s="109"/>
      <c r="Y60" s="108"/>
      <c r="Z60" s="77"/>
      <c r="AA60" s="77"/>
      <c r="AB60" s="131"/>
    </row>
    <row r="61" spans="1:28" s="2" customFormat="1" ht="133.5" customHeight="1" x14ac:dyDescent="0.2">
      <c r="A61" s="5">
        <v>1</v>
      </c>
      <c r="B61" s="132" t="s">
        <v>165</v>
      </c>
      <c r="C61" s="6" t="s">
        <v>166</v>
      </c>
      <c r="D61" s="120" t="s">
        <v>167</v>
      </c>
      <c r="E61" s="123" t="s">
        <v>168</v>
      </c>
      <c r="F61" s="76">
        <f>IF($G61="Rara vez",1,IF($G61="Improbable",2,IF($G61="Posible",3,IF($G61="Probable",4, IF($G61="Casi seguro",5,)))))</f>
        <v>2</v>
      </c>
      <c r="G61" s="76" t="s">
        <v>45</v>
      </c>
      <c r="H61" s="76">
        <f>IF($I61="Moderado",5,IF($I61="Mayor",10,IF($I61="Catastrófico",20,)))</f>
        <v>10</v>
      </c>
      <c r="I61" s="76" t="s">
        <v>42</v>
      </c>
      <c r="J61" s="76">
        <f>+$F61*$H61</f>
        <v>20</v>
      </c>
      <c r="K61" s="76" t="s">
        <v>46</v>
      </c>
      <c r="L61" s="10" t="s">
        <v>169</v>
      </c>
      <c r="M61" s="16">
        <f>+'[1]VALORACION CONTROLES'!L223</f>
        <v>100</v>
      </c>
      <c r="N61" s="76">
        <f>+'[1]VALORACION CONTROLES'!O223</f>
        <v>2</v>
      </c>
      <c r="O61" s="76">
        <f>IF($P61="Rara vez",1,IF($P61="Improbable",2,IF($P61="Posible",3,IF($P61="Probable",4, IF($P61="Casi seguro",5,)))))</f>
        <v>1</v>
      </c>
      <c r="P61" s="76" t="s">
        <v>71</v>
      </c>
      <c r="Q61" s="76">
        <f>IF($I61="Moderado",5,IF($I61="Mayor",10,IF($I61="Catastrófico",20,)))</f>
        <v>10</v>
      </c>
      <c r="R61" s="76" t="s">
        <v>42</v>
      </c>
      <c r="S61" s="76">
        <f>+O61*Q61</f>
        <v>10</v>
      </c>
      <c r="T61" s="76" t="s">
        <v>72</v>
      </c>
      <c r="U61" s="116" t="s">
        <v>170</v>
      </c>
      <c r="V61" s="118" t="s">
        <v>452</v>
      </c>
      <c r="W61" s="107" t="s">
        <v>171</v>
      </c>
      <c r="X61" s="107" t="s">
        <v>447</v>
      </c>
      <c r="Y61" s="107" t="s">
        <v>48</v>
      </c>
      <c r="Z61" s="76" t="s">
        <v>502</v>
      </c>
      <c r="AA61" s="76" t="s">
        <v>503</v>
      </c>
      <c r="AB61" s="113">
        <v>1</v>
      </c>
    </row>
    <row r="62" spans="1:28" s="2" customFormat="1" ht="134.25" customHeight="1" x14ac:dyDescent="0.2">
      <c r="A62" s="5"/>
      <c r="B62" s="132"/>
      <c r="C62" s="6" t="s">
        <v>172</v>
      </c>
      <c r="D62" s="121"/>
      <c r="E62" s="124"/>
      <c r="F62" s="77"/>
      <c r="G62" s="77"/>
      <c r="H62" s="77"/>
      <c r="I62" s="77"/>
      <c r="J62" s="77"/>
      <c r="K62" s="77"/>
      <c r="L62" s="10" t="s">
        <v>44</v>
      </c>
      <c r="M62" s="16">
        <f>+'[1]VALORACION CONTROLES'!L225</f>
        <v>100</v>
      </c>
      <c r="N62" s="78"/>
      <c r="O62" s="77"/>
      <c r="P62" s="77"/>
      <c r="Q62" s="77"/>
      <c r="R62" s="77"/>
      <c r="S62" s="77"/>
      <c r="T62" s="77"/>
      <c r="U62" s="117"/>
      <c r="V62" s="119"/>
      <c r="W62" s="108"/>
      <c r="X62" s="109"/>
      <c r="Y62" s="108"/>
      <c r="Z62" s="77"/>
      <c r="AA62" s="77"/>
      <c r="AB62" s="77"/>
    </row>
    <row r="63" spans="1:28" s="2" customFormat="1" ht="128.25" customHeight="1" x14ac:dyDescent="0.2">
      <c r="A63" s="5">
        <v>1</v>
      </c>
      <c r="B63" s="128" t="s">
        <v>173</v>
      </c>
      <c r="C63" s="6" t="s">
        <v>174</v>
      </c>
      <c r="D63" s="120" t="s">
        <v>175</v>
      </c>
      <c r="E63" s="123" t="s">
        <v>176</v>
      </c>
      <c r="F63" s="76">
        <f>IF($G63="Rara vez",1,IF($G63="Improbable",2,IF($G63="Posible",3,IF($G63="Probable",4, IF($G63="Casi seguro",5,)))))</f>
        <v>2</v>
      </c>
      <c r="G63" s="76" t="s">
        <v>45</v>
      </c>
      <c r="H63" s="76">
        <f>IF($I63="Moderado",5,IF($I63="Mayor",10,IF($I63="Catastrófico",20,)))</f>
        <v>10</v>
      </c>
      <c r="I63" s="76" t="s">
        <v>42</v>
      </c>
      <c r="J63" s="76">
        <f>+$F63*$H63</f>
        <v>20</v>
      </c>
      <c r="K63" s="76" t="s">
        <v>72</v>
      </c>
      <c r="L63" s="14" t="s">
        <v>177</v>
      </c>
      <c r="M63" s="16">
        <f>+'[1]VALORACION CONTROLES'!L238</f>
        <v>100</v>
      </c>
      <c r="N63" s="76">
        <f>+'[1]VALORACION CONTROLES'!O238</f>
        <v>2</v>
      </c>
      <c r="O63" s="76">
        <f>IF($P63="Rara vez",1,IF($P63="Improbable",2,IF($P63="Posible",3,IF($P63="Probable",4, IF($P63="Casi seguro",5,)))))</f>
        <v>1</v>
      </c>
      <c r="P63" s="76" t="s">
        <v>71</v>
      </c>
      <c r="Q63" s="76">
        <f>IF($I63="Moderado",5,IF($I63="Mayor",10,IF($I63="Catastrófico",20,)))</f>
        <v>10</v>
      </c>
      <c r="R63" s="76" t="s">
        <v>42</v>
      </c>
      <c r="S63" s="76">
        <f>+O63*Q63</f>
        <v>10</v>
      </c>
      <c r="T63" s="76" t="s">
        <v>72</v>
      </c>
      <c r="U63" s="116" t="s">
        <v>178</v>
      </c>
      <c r="V63" s="118" t="s">
        <v>451</v>
      </c>
      <c r="W63" s="107" t="s">
        <v>179</v>
      </c>
      <c r="X63" s="107" t="s">
        <v>474</v>
      </c>
      <c r="Y63" s="107" t="s">
        <v>48</v>
      </c>
      <c r="Z63" s="76" t="s">
        <v>504</v>
      </c>
      <c r="AA63" s="76" t="s">
        <v>505</v>
      </c>
      <c r="AB63" s="113">
        <v>0.27</v>
      </c>
    </row>
    <row r="64" spans="1:28" s="2" customFormat="1" ht="36" customHeight="1" x14ac:dyDescent="0.2">
      <c r="A64" s="5"/>
      <c r="B64" s="129"/>
      <c r="C64" s="6" t="s">
        <v>180</v>
      </c>
      <c r="D64" s="121"/>
      <c r="E64" s="124"/>
      <c r="F64" s="77"/>
      <c r="G64" s="77"/>
      <c r="H64" s="77"/>
      <c r="I64" s="77"/>
      <c r="J64" s="77"/>
      <c r="K64" s="77"/>
      <c r="L64" s="110" t="s">
        <v>181</v>
      </c>
      <c r="M64" s="76">
        <f>+'[1]VALORACION CONTROLES'!L240</f>
        <v>100</v>
      </c>
      <c r="N64" s="77"/>
      <c r="O64" s="77"/>
      <c r="P64" s="77"/>
      <c r="Q64" s="77"/>
      <c r="R64" s="77"/>
      <c r="S64" s="77"/>
      <c r="T64" s="77"/>
      <c r="U64" s="117"/>
      <c r="V64" s="119"/>
      <c r="W64" s="108"/>
      <c r="X64" s="108"/>
      <c r="Y64" s="108"/>
      <c r="Z64" s="77"/>
      <c r="AA64" s="77"/>
      <c r="AB64" s="131"/>
    </row>
    <row r="65" spans="1:28" s="2" customFormat="1" ht="79.5" customHeight="1" x14ac:dyDescent="0.2">
      <c r="A65" s="5"/>
      <c r="B65" s="129"/>
      <c r="C65" s="6" t="s">
        <v>182</v>
      </c>
      <c r="D65" s="121"/>
      <c r="E65" s="124"/>
      <c r="F65" s="77"/>
      <c r="G65" s="77"/>
      <c r="H65" s="77"/>
      <c r="I65" s="77"/>
      <c r="J65" s="77"/>
      <c r="K65" s="77"/>
      <c r="L65" s="112"/>
      <c r="M65" s="78"/>
      <c r="N65" s="78"/>
      <c r="O65" s="77"/>
      <c r="P65" s="77"/>
      <c r="Q65" s="77"/>
      <c r="R65" s="77"/>
      <c r="S65" s="77"/>
      <c r="T65" s="77"/>
      <c r="U65" s="117"/>
      <c r="V65" s="119"/>
      <c r="W65" s="108"/>
      <c r="X65" s="109"/>
      <c r="Y65" s="108"/>
      <c r="Z65" s="77"/>
      <c r="AA65" s="77"/>
      <c r="AB65" s="131"/>
    </row>
    <row r="66" spans="1:28" s="2" customFormat="1" ht="28.5" x14ac:dyDescent="0.2">
      <c r="A66" s="5">
        <v>1</v>
      </c>
      <c r="B66" s="129"/>
      <c r="C66" s="6" t="s">
        <v>94</v>
      </c>
      <c r="D66" s="120" t="s">
        <v>183</v>
      </c>
      <c r="E66" s="123" t="s">
        <v>184</v>
      </c>
      <c r="F66" s="76">
        <f>IF($G66="Rara vez",1,IF($G66="Improbable",2,IF($G66="Posible",3,IF($G66="Probable",4, IF($G66="Casi seguro",5,)))))</f>
        <v>3</v>
      </c>
      <c r="G66" s="76" t="s">
        <v>41</v>
      </c>
      <c r="H66" s="76">
        <f>IF($I66="Moderado",5,IF($I66="Mayor",10,IF($I66="Catastrófico",20,)))</f>
        <v>10</v>
      </c>
      <c r="I66" s="76" t="s">
        <v>42</v>
      </c>
      <c r="J66" s="76">
        <f>+$F66*$H66</f>
        <v>30</v>
      </c>
      <c r="K66" s="76" t="s">
        <v>43</v>
      </c>
      <c r="L66" s="7" t="s">
        <v>185</v>
      </c>
      <c r="M66" s="16">
        <f>+'[1]VALORACION CONTROLES'!L253</f>
        <v>100</v>
      </c>
      <c r="N66" s="76">
        <f>+'[1]VALORACION CONTROLES'!O253</f>
        <v>2</v>
      </c>
      <c r="O66" s="76">
        <f>IF($P66="Rara vez",1,IF($P66="Improbable",2,IF($P66="Posible",3,IF($P66="Probable",4, IF($P66="Casi seguro",5,)))))</f>
        <v>1</v>
      </c>
      <c r="P66" s="76" t="s">
        <v>71</v>
      </c>
      <c r="Q66" s="76">
        <f>IF($I66="Moderado",5,IF($I66="Mayor",10,IF($I66="Catastrófico",20,)))</f>
        <v>10</v>
      </c>
      <c r="R66" s="76" t="s">
        <v>42</v>
      </c>
      <c r="S66" s="76">
        <f>+O66*Q66</f>
        <v>10</v>
      </c>
      <c r="T66" s="76" t="s">
        <v>72</v>
      </c>
      <c r="U66" s="116" t="s">
        <v>186</v>
      </c>
      <c r="V66" s="118" t="s">
        <v>450</v>
      </c>
      <c r="W66" s="107" t="s">
        <v>187</v>
      </c>
      <c r="X66" s="107" t="s">
        <v>449</v>
      </c>
      <c r="Y66" s="107" t="s">
        <v>48</v>
      </c>
      <c r="Z66" s="76" t="s">
        <v>498</v>
      </c>
      <c r="AA66" s="76" t="s">
        <v>497</v>
      </c>
      <c r="AB66" s="113">
        <v>0.33</v>
      </c>
    </row>
    <row r="67" spans="1:28" s="2" customFormat="1" ht="57" customHeight="1" x14ac:dyDescent="0.2">
      <c r="A67" s="5"/>
      <c r="B67" s="129"/>
      <c r="C67" s="6" t="s">
        <v>188</v>
      </c>
      <c r="D67" s="121"/>
      <c r="E67" s="124"/>
      <c r="F67" s="77"/>
      <c r="G67" s="77"/>
      <c r="H67" s="77"/>
      <c r="I67" s="77"/>
      <c r="J67" s="77"/>
      <c r="K67" s="77"/>
      <c r="L67" s="7" t="s">
        <v>189</v>
      </c>
      <c r="M67" s="16">
        <f>+'[1]VALORACION CONTROLES'!L255</f>
        <v>100</v>
      </c>
      <c r="N67" s="77"/>
      <c r="O67" s="77"/>
      <c r="P67" s="77"/>
      <c r="Q67" s="77"/>
      <c r="R67" s="77"/>
      <c r="S67" s="77"/>
      <c r="T67" s="77"/>
      <c r="U67" s="117"/>
      <c r="V67" s="119"/>
      <c r="W67" s="108"/>
      <c r="X67" s="108"/>
      <c r="Y67" s="108"/>
      <c r="Z67" s="77"/>
      <c r="AA67" s="86"/>
      <c r="AB67" s="77"/>
    </row>
    <row r="68" spans="1:28" s="2" customFormat="1" ht="36" customHeight="1" x14ac:dyDescent="0.2">
      <c r="A68" s="5"/>
      <c r="B68" s="129"/>
      <c r="C68" s="6" t="s">
        <v>190</v>
      </c>
      <c r="D68" s="121"/>
      <c r="E68" s="124"/>
      <c r="F68" s="77"/>
      <c r="G68" s="77"/>
      <c r="H68" s="77"/>
      <c r="I68" s="77"/>
      <c r="J68" s="77"/>
      <c r="K68" s="77"/>
      <c r="L68" s="7" t="s">
        <v>191</v>
      </c>
      <c r="M68" s="16">
        <f>+'[1]VALORACION CONTROLES'!L257</f>
        <v>100</v>
      </c>
      <c r="N68" s="77"/>
      <c r="O68" s="77"/>
      <c r="P68" s="77"/>
      <c r="Q68" s="77"/>
      <c r="R68" s="77"/>
      <c r="S68" s="77"/>
      <c r="T68" s="77"/>
      <c r="U68" s="117"/>
      <c r="V68" s="119"/>
      <c r="W68" s="108"/>
      <c r="X68" s="108"/>
      <c r="Y68" s="108"/>
      <c r="Z68" s="77"/>
      <c r="AA68" s="86"/>
      <c r="AB68" s="77"/>
    </row>
    <row r="69" spans="1:28" s="2" customFormat="1" ht="40.5" customHeight="1" x14ac:dyDescent="0.2">
      <c r="A69" s="5"/>
      <c r="B69" s="129"/>
      <c r="C69" s="6" t="s">
        <v>190</v>
      </c>
      <c r="D69" s="122"/>
      <c r="E69" s="125"/>
      <c r="F69" s="77"/>
      <c r="G69" s="77"/>
      <c r="H69" s="77"/>
      <c r="I69" s="77"/>
      <c r="J69" s="77"/>
      <c r="K69" s="78"/>
      <c r="L69" s="7" t="s">
        <v>192</v>
      </c>
      <c r="M69" s="16">
        <f>+'[1]VALORACION CONTROLES'!L259</f>
        <v>100</v>
      </c>
      <c r="N69" s="78"/>
      <c r="O69" s="77"/>
      <c r="P69" s="77"/>
      <c r="Q69" s="77"/>
      <c r="R69" s="77"/>
      <c r="S69" s="77"/>
      <c r="T69" s="78"/>
      <c r="U69" s="117"/>
      <c r="V69" s="119"/>
      <c r="W69" s="108"/>
      <c r="X69" s="109"/>
      <c r="Y69" s="108"/>
      <c r="Z69" s="77"/>
      <c r="AA69" s="86"/>
      <c r="AB69" s="77"/>
    </row>
    <row r="70" spans="1:28" s="2" customFormat="1" ht="28.5" x14ac:dyDescent="0.2">
      <c r="A70" s="5">
        <v>1</v>
      </c>
      <c r="B70" s="129"/>
      <c r="C70" s="6" t="s">
        <v>193</v>
      </c>
      <c r="D70" s="114" t="s">
        <v>194</v>
      </c>
      <c r="E70" s="115" t="s">
        <v>195</v>
      </c>
      <c r="F70" s="106">
        <f>IF($G70="Rara vez",1,IF($G70="Improbable",2,IF($G70="Posible",3,IF($G70="Probable",4, IF($G70="Casi seguro",5,)))))</f>
        <v>1</v>
      </c>
      <c r="G70" s="106" t="s">
        <v>71</v>
      </c>
      <c r="H70" s="76">
        <f>IF($I70="Moderado",5,IF($I70="Mayor",10,IF($I70="Catastrófico",20,)))</f>
        <v>10</v>
      </c>
      <c r="I70" s="106" t="s">
        <v>42</v>
      </c>
      <c r="J70" s="106">
        <f>+$F70*$H70</f>
        <v>10</v>
      </c>
      <c r="K70" s="76" t="s">
        <v>72</v>
      </c>
      <c r="L70" s="7" t="s">
        <v>196</v>
      </c>
      <c r="M70" s="16">
        <f>+'[1]VALORACION CONTROLES'!L568</f>
        <v>100</v>
      </c>
      <c r="N70" s="16">
        <f>+'[1]VALORACION CONTROLES'!O568</f>
        <v>2</v>
      </c>
      <c r="O70" s="106">
        <f>IF($P70="Rara vez",1,IF($P70="Improbable",2,IF($P70="Posible",3,IF($P70="Probable",4, IF($P70="Casi seguro",5,)))))</f>
        <v>1</v>
      </c>
      <c r="P70" s="106" t="s">
        <v>71</v>
      </c>
      <c r="Q70" s="106">
        <f>IF($I70="Moderado",5,IF($I70="Mayor",10,IF($I70="Catastrófico",20,)))</f>
        <v>10</v>
      </c>
      <c r="R70" s="106" t="s">
        <v>42</v>
      </c>
      <c r="S70" s="106">
        <f>+O70*Q70</f>
        <v>10</v>
      </c>
      <c r="T70" s="106" t="s">
        <v>72</v>
      </c>
      <c r="U70" s="103" t="s">
        <v>197</v>
      </c>
      <c r="V70" s="104" t="s">
        <v>468</v>
      </c>
      <c r="W70" s="105" t="s">
        <v>198</v>
      </c>
      <c r="X70" s="107" t="s">
        <v>475</v>
      </c>
      <c r="Y70" s="105" t="s">
        <v>48</v>
      </c>
      <c r="Z70" s="106" t="s">
        <v>495</v>
      </c>
      <c r="AA70" s="106" t="s">
        <v>496</v>
      </c>
      <c r="AB70" s="127">
        <v>0.66</v>
      </c>
    </row>
    <row r="71" spans="1:28" s="2" customFormat="1" ht="57" customHeight="1" x14ac:dyDescent="0.2">
      <c r="A71" s="5"/>
      <c r="B71" s="129"/>
      <c r="C71" s="6" t="s">
        <v>199</v>
      </c>
      <c r="D71" s="114"/>
      <c r="E71" s="115"/>
      <c r="F71" s="106"/>
      <c r="G71" s="106"/>
      <c r="H71" s="77"/>
      <c r="I71" s="106"/>
      <c r="J71" s="106"/>
      <c r="K71" s="77"/>
      <c r="L71" s="11" t="s">
        <v>200</v>
      </c>
      <c r="M71" s="16">
        <f>+'[1]VALORACION CONTROLES'!L570</f>
        <v>100</v>
      </c>
      <c r="N71" s="16">
        <f>+'[1]VALORACION CONTROLES'!O570</f>
        <v>0</v>
      </c>
      <c r="O71" s="106"/>
      <c r="P71" s="106"/>
      <c r="Q71" s="106"/>
      <c r="R71" s="106"/>
      <c r="S71" s="106"/>
      <c r="T71" s="106"/>
      <c r="U71" s="103"/>
      <c r="V71" s="104"/>
      <c r="W71" s="105"/>
      <c r="X71" s="108"/>
      <c r="Y71" s="105"/>
      <c r="Z71" s="126"/>
      <c r="AA71" s="106"/>
      <c r="AB71" s="127"/>
    </row>
    <row r="72" spans="1:28" s="2" customFormat="1" ht="102.75" customHeight="1" x14ac:dyDescent="0.2">
      <c r="A72" s="5"/>
      <c r="B72" s="129"/>
      <c r="C72" s="6" t="s">
        <v>201</v>
      </c>
      <c r="D72" s="114"/>
      <c r="E72" s="115"/>
      <c r="F72" s="106"/>
      <c r="G72" s="106"/>
      <c r="H72" s="77"/>
      <c r="I72" s="106"/>
      <c r="J72" s="106"/>
      <c r="K72" s="77"/>
      <c r="L72" s="7" t="s">
        <v>202</v>
      </c>
      <c r="M72" s="16">
        <f>+'[1]VALORACION CONTROLES'!L572</f>
        <v>100</v>
      </c>
      <c r="N72" s="16">
        <f>+'[1]VALORACION CONTROLES'!O572</f>
        <v>0</v>
      </c>
      <c r="O72" s="106"/>
      <c r="P72" s="106"/>
      <c r="Q72" s="106"/>
      <c r="R72" s="106"/>
      <c r="S72" s="106"/>
      <c r="T72" s="106"/>
      <c r="U72" s="103"/>
      <c r="V72" s="104"/>
      <c r="W72" s="105"/>
      <c r="X72" s="108"/>
      <c r="Y72" s="105"/>
      <c r="Z72" s="126"/>
      <c r="AA72" s="106"/>
      <c r="AB72" s="127"/>
    </row>
    <row r="73" spans="1:28" s="2" customFormat="1" ht="42.75" x14ac:dyDescent="0.2">
      <c r="A73" s="5">
        <f>+A70+1</f>
        <v>2</v>
      </c>
      <c r="B73" s="130"/>
      <c r="C73" s="6" t="s">
        <v>203</v>
      </c>
      <c r="D73" s="114"/>
      <c r="E73" s="115"/>
      <c r="F73" s="106"/>
      <c r="G73" s="106"/>
      <c r="H73" s="78"/>
      <c r="I73" s="106"/>
      <c r="J73" s="106"/>
      <c r="K73" s="78"/>
      <c r="L73" s="7" t="s">
        <v>204</v>
      </c>
      <c r="M73" s="16">
        <f>+'[1]VALORACION CONTROLES'!L574</f>
        <v>100</v>
      </c>
      <c r="N73" s="16">
        <f>+'[1]VALORACION CONTROLES'!O574</f>
        <v>0</v>
      </c>
      <c r="O73" s="106"/>
      <c r="P73" s="106"/>
      <c r="Q73" s="106"/>
      <c r="R73" s="106"/>
      <c r="S73" s="106"/>
      <c r="T73" s="106"/>
      <c r="U73" s="103"/>
      <c r="V73" s="104"/>
      <c r="W73" s="105"/>
      <c r="X73" s="109"/>
      <c r="Y73" s="105"/>
      <c r="Z73" s="126"/>
      <c r="AA73" s="106"/>
      <c r="AB73" s="127"/>
    </row>
    <row r="74" spans="1:28" s="2" customFormat="1" ht="42.75" hidden="1" customHeight="1" x14ac:dyDescent="0.2">
      <c r="A74" s="5">
        <v>1</v>
      </c>
      <c r="B74" s="91"/>
      <c r="C74" s="110"/>
      <c r="D74" s="97"/>
      <c r="E74" s="110"/>
      <c r="F74" s="76">
        <f>IF($G74="Rara vez",1,IF($G74="Improbable",2,IF($G74="Posible",3,IF($G74="Probable",4, IF($G74="Casi seguro",5,)))))</f>
        <v>5</v>
      </c>
      <c r="G74" s="76" t="s">
        <v>205</v>
      </c>
      <c r="H74" s="76">
        <f>IF($I74="Insignificante",1,IF($I74="Menor",2,IF($I74="Moderado",3,IF($I74="Mayor",4,IF($I74="Catastrófico",5,)))))</f>
        <v>2</v>
      </c>
      <c r="I74" s="76" t="s">
        <v>206</v>
      </c>
      <c r="J74" s="76">
        <f>+$F74*$H74</f>
        <v>10</v>
      </c>
      <c r="K74" s="76" t="s">
        <v>43</v>
      </c>
      <c r="L74" s="7" t="s">
        <v>207</v>
      </c>
      <c r="M74" s="13">
        <f>+'[1]VALORACION CONTROLES'!L583</f>
        <v>35</v>
      </c>
      <c r="N74" s="13">
        <f>+'[1]VALORACION CONTROLES'!O583</f>
        <v>0</v>
      </c>
      <c r="O74" s="76">
        <f>+'[1]VALORACION CONTROLES'!P591</f>
        <v>2</v>
      </c>
      <c r="P74" s="76" t="s">
        <v>208</v>
      </c>
      <c r="Q74" s="76">
        <f>+'[1]VALORACION CONTROLES'!Q591</f>
        <v>3</v>
      </c>
      <c r="R74" s="76" t="s">
        <v>209</v>
      </c>
      <c r="S74" s="76"/>
      <c r="T74" s="79" t="s">
        <v>72</v>
      </c>
      <c r="U74" s="76"/>
      <c r="V74" s="82"/>
      <c r="W74" s="76"/>
      <c r="X74" s="49"/>
      <c r="Y74" s="76" t="s">
        <v>48</v>
      </c>
      <c r="Z74" s="100"/>
      <c r="AA74" s="85"/>
      <c r="AB74" s="88"/>
    </row>
    <row r="75" spans="1:28" s="2" customFormat="1" ht="42.75" hidden="1" customHeight="1" x14ac:dyDescent="0.2">
      <c r="A75" s="5"/>
      <c r="B75" s="92"/>
      <c r="C75" s="111"/>
      <c r="D75" s="98"/>
      <c r="E75" s="111"/>
      <c r="F75" s="77"/>
      <c r="G75" s="77"/>
      <c r="H75" s="77"/>
      <c r="I75" s="77"/>
      <c r="J75" s="77"/>
      <c r="K75" s="77"/>
      <c r="L75" s="7" t="s">
        <v>210</v>
      </c>
      <c r="M75" s="13">
        <f>+'[1]VALORACION CONTROLES'!L585</f>
        <v>55</v>
      </c>
      <c r="N75" s="13">
        <f>+'[1]VALORACION CONTROLES'!O585</f>
        <v>1</v>
      </c>
      <c r="O75" s="77"/>
      <c r="P75" s="77"/>
      <c r="Q75" s="77"/>
      <c r="R75" s="77"/>
      <c r="S75" s="77"/>
      <c r="T75" s="80"/>
      <c r="U75" s="77"/>
      <c r="V75" s="83"/>
      <c r="W75" s="77"/>
      <c r="X75" s="50"/>
      <c r="Y75" s="77"/>
      <c r="Z75" s="101"/>
      <c r="AA75" s="86"/>
      <c r="AB75" s="89"/>
    </row>
    <row r="76" spans="1:28" s="2" customFormat="1" ht="42.75" hidden="1" customHeight="1" x14ac:dyDescent="0.2">
      <c r="A76" s="5"/>
      <c r="B76" s="92"/>
      <c r="C76" s="111"/>
      <c r="D76" s="98"/>
      <c r="E76" s="111"/>
      <c r="F76" s="77"/>
      <c r="G76" s="77"/>
      <c r="H76" s="77"/>
      <c r="I76" s="77"/>
      <c r="J76" s="77"/>
      <c r="K76" s="77"/>
      <c r="L76" s="7" t="s">
        <v>211</v>
      </c>
      <c r="M76" s="13">
        <f>+'[1]VALORACION CONTROLES'!L587</f>
        <v>70</v>
      </c>
      <c r="N76" s="13">
        <f>+'[1]VALORACION CONTROLES'!O587</f>
        <v>1</v>
      </c>
      <c r="O76" s="77"/>
      <c r="P76" s="77"/>
      <c r="Q76" s="77"/>
      <c r="R76" s="77"/>
      <c r="S76" s="77"/>
      <c r="T76" s="80"/>
      <c r="U76" s="77"/>
      <c r="V76" s="83"/>
      <c r="W76" s="77"/>
      <c r="X76" s="50"/>
      <c r="Y76" s="77"/>
      <c r="Z76" s="101"/>
      <c r="AA76" s="86"/>
      <c r="AB76" s="89"/>
    </row>
    <row r="77" spans="1:28" s="2" customFormat="1" ht="42.75" hidden="1" customHeight="1" x14ac:dyDescent="0.2">
      <c r="A77" s="5">
        <f>+A74+1</f>
        <v>2</v>
      </c>
      <c r="B77" s="93"/>
      <c r="C77" s="112"/>
      <c r="D77" s="99"/>
      <c r="E77" s="112"/>
      <c r="F77" s="78"/>
      <c r="G77" s="78"/>
      <c r="H77" s="78"/>
      <c r="I77" s="78"/>
      <c r="J77" s="78"/>
      <c r="K77" s="78"/>
      <c r="L77" s="7" t="s">
        <v>212</v>
      </c>
      <c r="M77" s="13">
        <f>+'[1]VALORACION CONTROLES'!L589</f>
        <v>100</v>
      </c>
      <c r="N77" s="13">
        <f>+'[1]VALORACION CONTROLES'!O589</f>
        <v>2</v>
      </c>
      <c r="O77" s="78"/>
      <c r="P77" s="78"/>
      <c r="Q77" s="78"/>
      <c r="R77" s="78"/>
      <c r="S77" s="78"/>
      <c r="T77" s="81"/>
      <c r="U77" s="78"/>
      <c r="V77" s="84"/>
      <c r="W77" s="78"/>
      <c r="X77" s="51"/>
      <c r="Y77" s="78"/>
      <c r="Z77" s="102"/>
      <c r="AA77" s="87"/>
      <c r="AB77" s="90"/>
    </row>
    <row r="78" spans="1:28" s="2" customFormat="1" ht="42.75" hidden="1" customHeight="1" x14ac:dyDescent="0.2">
      <c r="A78" s="5">
        <v>1</v>
      </c>
      <c r="B78" s="91"/>
      <c r="C78" s="94"/>
      <c r="D78" s="97">
        <v>40</v>
      </c>
      <c r="E78" s="94"/>
      <c r="F78" s="76">
        <f>IF($G78="Rara vez",1,IF($G78="Improbable",2,IF($G78="Posible",3,IF($G78="Probable",4, IF($G78="Casi seguro",5,)))))</f>
        <v>5</v>
      </c>
      <c r="G78" s="76" t="s">
        <v>205</v>
      </c>
      <c r="H78" s="76">
        <f>IF($I78="Insignificante",1,IF($I78="Menor",2,IF($I78="Moderado",3,IF($I78="Mayor",4,IF($I78="Catastrófico",5,)))))</f>
        <v>2</v>
      </c>
      <c r="I78" s="76" t="s">
        <v>206</v>
      </c>
      <c r="J78" s="76">
        <f>+$F78*$H78</f>
        <v>10</v>
      </c>
      <c r="K78" s="76" t="s">
        <v>43</v>
      </c>
      <c r="L78" s="7" t="s">
        <v>207</v>
      </c>
      <c r="M78" s="13">
        <f>+'[1]VALORACION CONTROLES'!L598</f>
        <v>35</v>
      </c>
      <c r="N78" s="13">
        <f>+'[1]VALORACION CONTROLES'!O598</f>
        <v>0</v>
      </c>
      <c r="O78" s="76">
        <f>+'[1]VALORACION CONTROLES'!P606</f>
        <v>2</v>
      </c>
      <c r="P78" s="76" t="s">
        <v>208</v>
      </c>
      <c r="Q78" s="76">
        <f>+'[1]VALORACION CONTROLES'!Q606</f>
        <v>3</v>
      </c>
      <c r="R78" s="76" t="s">
        <v>209</v>
      </c>
      <c r="S78" s="76"/>
      <c r="T78" s="79" t="s">
        <v>72</v>
      </c>
      <c r="U78" s="76"/>
      <c r="V78" s="82"/>
      <c r="W78" s="76"/>
      <c r="X78" s="49"/>
      <c r="Y78" s="76" t="s">
        <v>48</v>
      </c>
      <c r="Z78" s="100"/>
      <c r="AA78" s="85"/>
      <c r="AB78" s="88"/>
    </row>
    <row r="79" spans="1:28" s="2" customFormat="1" ht="42.75" hidden="1" customHeight="1" x14ac:dyDescent="0.2">
      <c r="A79" s="5"/>
      <c r="B79" s="92"/>
      <c r="C79" s="95"/>
      <c r="D79" s="98"/>
      <c r="E79" s="95"/>
      <c r="F79" s="77"/>
      <c r="G79" s="77"/>
      <c r="H79" s="77"/>
      <c r="I79" s="77"/>
      <c r="J79" s="77"/>
      <c r="K79" s="77"/>
      <c r="L79" s="7" t="s">
        <v>210</v>
      </c>
      <c r="M79" s="13">
        <f>+'[1]VALORACION CONTROLES'!L600</f>
        <v>55</v>
      </c>
      <c r="N79" s="13">
        <f>+'[1]VALORACION CONTROLES'!O600</f>
        <v>1</v>
      </c>
      <c r="O79" s="77"/>
      <c r="P79" s="77"/>
      <c r="Q79" s="77"/>
      <c r="R79" s="77"/>
      <c r="S79" s="77"/>
      <c r="T79" s="80"/>
      <c r="U79" s="77"/>
      <c r="V79" s="83"/>
      <c r="W79" s="77"/>
      <c r="X79" s="50"/>
      <c r="Y79" s="77"/>
      <c r="Z79" s="101"/>
      <c r="AA79" s="86"/>
      <c r="AB79" s="89"/>
    </row>
    <row r="80" spans="1:28" s="2" customFormat="1" ht="42.75" hidden="1" customHeight="1" x14ac:dyDescent="0.2">
      <c r="A80" s="5"/>
      <c r="B80" s="92"/>
      <c r="C80" s="95"/>
      <c r="D80" s="98"/>
      <c r="E80" s="95"/>
      <c r="F80" s="77"/>
      <c r="G80" s="77"/>
      <c r="H80" s="77"/>
      <c r="I80" s="77"/>
      <c r="J80" s="77"/>
      <c r="K80" s="77"/>
      <c r="L80" s="7" t="s">
        <v>211</v>
      </c>
      <c r="M80" s="13">
        <f>+'[1]VALORACION CONTROLES'!L602</f>
        <v>70</v>
      </c>
      <c r="N80" s="13">
        <f>+'[1]VALORACION CONTROLES'!O602</f>
        <v>1</v>
      </c>
      <c r="O80" s="77"/>
      <c r="P80" s="77"/>
      <c r="Q80" s="77"/>
      <c r="R80" s="77"/>
      <c r="S80" s="77"/>
      <c r="T80" s="80"/>
      <c r="U80" s="77"/>
      <c r="V80" s="83"/>
      <c r="W80" s="77"/>
      <c r="X80" s="50"/>
      <c r="Y80" s="77"/>
      <c r="Z80" s="101"/>
      <c r="AA80" s="86"/>
      <c r="AB80" s="89"/>
    </row>
    <row r="81" spans="1:28" s="2" customFormat="1" ht="42.75" hidden="1" customHeight="1" x14ac:dyDescent="0.2">
      <c r="A81" s="5">
        <f>+A78+1</f>
        <v>2</v>
      </c>
      <c r="B81" s="93"/>
      <c r="C81" s="96"/>
      <c r="D81" s="99"/>
      <c r="E81" s="96"/>
      <c r="F81" s="78"/>
      <c r="G81" s="78"/>
      <c r="H81" s="78"/>
      <c r="I81" s="78"/>
      <c r="J81" s="78"/>
      <c r="K81" s="78"/>
      <c r="L81" s="7" t="s">
        <v>212</v>
      </c>
      <c r="M81" s="13">
        <f>+'[1]VALORACION CONTROLES'!L604</f>
        <v>100</v>
      </c>
      <c r="N81" s="13">
        <f>+'[1]VALORACION CONTROLES'!O604</f>
        <v>2</v>
      </c>
      <c r="O81" s="78"/>
      <c r="P81" s="78"/>
      <c r="Q81" s="78"/>
      <c r="R81" s="78"/>
      <c r="S81" s="78"/>
      <c r="T81" s="81"/>
      <c r="U81" s="78"/>
      <c r="V81" s="84"/>
      <c r="W81" s="78"/>
      <c r="X81" s="51"/>
      <c r="Y81" s="78"/>
      <c r="Z81" s="102"/>
      <c r="AA81" s="87"/>
      <c r="AB81" s="90"/>
    </row>
    <row r="82" spans="1:28" s="2" customFormat="1" ht="42.75" hidden="1" customHeight="1" x14ac:dyDescent="0.2">
      <c r="A82" s="5">
        <v>1</v>
      </c>
      <c r="B82" s="91"/>
      <c r="C82" s="94"/>
      <c r="D82" s="97">
        <v>41</v>
      </c>
      <c r="E82" s="94"/>
      <c r="F82" s="76">
        <f>IF($G82="Rara vez",1,IF($G82="Improbable",2,IF($G82="Posible",3,IF($G82="Probable",4, IF($G82="Casi seguro",5,)))))</f>
        <v>5</v>
      </c>
      <c r="G82" s="76" t="s">
        <v>205</v>
      </c>
      <c r="H82" s="76">
        <f>IF($I82="Insignificante",1,IF($I82="Menor",2,IF($I82="Moderado",3,IF($I82="Mayor",4,IF($I82="Catastrófico",5,)))))</f>
        <v>2</v>
      </c>
      <c r="I82" s="76" t="s">
        <v>206</v>
      </c>
      <c r="J82" s="76">
        <f>+$F82*$H82</f>
        <v>10</v>
      </c>
      <c r="K82" s="76" t="s">
        <v>43</v>
      </c>
      <c r="L82" s="7" t="s">
        <v>207</v>
      </c>
      <c r="M82" s="13">
        <f>+'[1]VALORACION CONTROLES'!L613</f>
        <v>35</v>
      </c>
      <c r="N82" s="13">
        <f>+'[1]VALORACION CONTROLES'!O613</f>
        <v>0</v>
      </c>
      <c r="O82" s="76">
        <f>+'[1]VALORACION CONTROLES'!P621</f>
        <v>2</v>
      </c>
      <c r="P82" s="76" t="s">
        <v>208</v>
      </c>
      <c r="Q82" s="76">
        <f>+'[1]VALORACION CONTROLES'!Q621</f>
        <v>3</v>
      </c>
      <c r="R82" s="76" t="s">
        <v>209</v>
      </c>
      <c r="S82" s="76"/>
      <c r="T82" s="79" t="s">
        <v>72</v>
      </c>
      <c r="U82" s="76"/>
      <c r="V82" s="82"/>
      <c r="W82" s="76"/>
      <c r="X82" s="49"/>
      <c r="Y82" s="76" t="s">
        <v>48</v>
      </c>
      <c r="Z82" s="100"/>
      <c r="AA82" s="85"/>
      <c r="AB82" s="88"/>
    </row>
    <row r="83" spans="1:28" s="2" customFormat="1" ht="42.75" hidden="1" customHeight="1" x14ac:dyDescent="0.2">
      <c r="A83" s="5"/>
      <c r="B83" s="92"/>
      <c r="C83" s="95"/>
      <c r="D83" s="98"/>
      <c r="E83" s="95"/>
      <c r="F83" s="77"/>
      <c r="G83" s="77"/>
      <c r="H83" s="77"/>
      <c r="I83" s="77"/>
      <c r="J83" s="77"/>
      <c r="K83" s="77"/>
      <c r="L83" s="7" t="s">
        <v>210</v>
      </c>
      <c r="M83" s="13">
        <f>+'[1]VALORACION CONTROLES'!L615</f>
        <v>55</v>
      </c>
      <c r="N83" s="13">
        <f>+'[1]VALORACION CONTROLES'!O615</f>
        <v>1</v>
      </c>
      <c r="O83" s="77"/>
      <c r="P83" s="77"/>
      <c r="Q83" s="77"/>
      <c r="R83" s="77"/>
      <c r="S83" s="77"/>
      <c r="T83" s="80"/>
      <c r="U83" s="77"/>
      <c r="V83" s="83"/>
      <c r="W83" s="77"/>
      <c r="X83" s="50"/>
      <c r="Y83" s="77"/>
      <c r="Z83" s="101"/>
      <c r="AA83" s="86"/>
      <c r="AB83" s="89"/>
    </row>
    <row r="84" spans="1:28" s="2" customFormat="1" ht="42.75" hidden="1" customHeight="1" x14ac:dyDescent="0.2">
      <c r="A84" s="5"/>
      <c r="B84" s="92"/>
      <c r="C84" s="95"/>
      <c r="D84" s="98"/>
      <c r="E84" s="95"/>
      <c r="F84" s="77"/>
      <c r="G84" s="77"/>
      <c r="H84" s="77"/>
      <c r="I84" s="77"/>
      <c r="J84" s="77"/>
      <c r="K84" s="77"/>
      <c r="L84" s="7" t="s">
        <v>211</v>
      </c>
      <c r="M84" s="13">
        <f>+'[1]VALORACION CONTROLES'!L617</f>
        <v>70</v>
      </c>
      <c r="N84" s="13">
        <f>+'[1]VALORACION CONTROLES'!O617</f>
        <v>1</v>
      </c>
      <c r="O84" s="77"/>
      <c r="P84" s="77"/>
      <c r="Q84" s="77"/>
      <c r="R84" s="77"/>
      <c r="S84" s="77"/>
      <c r="T84" s="80"/>
      <c r="U84" s="77"/>
      <c r="V84" s="83"/>
      <c r="W84" s="77"/>
      <c r="X84" s="50"/>
      <c r="Y84" s="77"/>
      <c r="Z84" s="101"/>
      <c r="AA84" s="86"/>
      <c r="AB84" s="89"/>
    </row>
    <row r="85" spans="1:28" s="2" customFormat="1" ht="42.75" hidden="1" customHeight="1" x14ac:dyDescent="0.2">
      <c r="A85" s="5">
        <f>+A82+1</f>
        <v>2</v>
      </c>
      <c r="B85" s="93"/>
      <c r="C85" s="96"/>
      <c r="D85" s="99"/>
      <c r="E85" s="96"/>
      <c r="F85" s="78"/>
      <c r="G85" s="78"/>
      <c r="H85" s="78"/>
      <c r="I85" s="78"/>
      <c r="J85" s="78"/>
      <c r="K85" s="78"/>
      <c r="L85" s="7" t="s">
        <v>212</v>
      </c>
      <c r="M85" s="13">
        <f>+'[1]VALORACION CONTROLES'!L619</f>
        <v>100</v>
      </c>
      <c r="N85" s="13">
        <f>+'[1]VALORACION CONTROLES'!O619</f>
        <v>2</v>
      </c>
      <c r="O85" s="78"/>
      <c r="P85" s="78"/>
      <c r="Q85" s="78"/>
      <c r="R85" s="78"/>
      <c r="S85" s="78"/>
      <c r="T85" s="81"/>
      <c r="U85" s="78"/>
      <c r="V85" s="84"/>
      <c r="W85" s="78"/>
      <c r="X85" s="51"/>
      <c r="Y85" s="78"/>
      <c r="Z85" s="102"/>
      <c r="AA85" s="87"/>
      <c r="AB85" s="90"/>
    </row>
    <row r="86" spans="1:28" s="2" customFormat="1" ht="42.75" hidden="1" customHeight="1" x14ac:dyDescent="0.2">
      <c r="A86" s="5">
        <v>1</v>
      </c>
      <c r="B86" s="91"/>
      <c r="C86" s="94"/>
      <c r="D86" s="97">
        <v>42</v>
      </c>
      <c r="E86" s="94"/>
      <c r="F86" s="76">
        <f>IF($G86="Rara vez",1,IF($G86="Improbable",2,IF($G86="Posible",3,IF($G86="Probable",4, IF($G86="Casi seguro",5,)))))</f>
        <v>5</v>
      </c>
      <c r="G86" s="76" t="s">
        <v>205</v>
      </c>
      <c r="H86" s="76">
        <f>IF($I86="Insignificante",1,IF($I86="Menor",2,IF($I86="Moderado",3,IF($I86="Mayor",4,IF($I86="Catastrófico",5,)))))</f>
        <v>2</v>
      </c>
      <c r="I86" s="76" t="s">
        <v>206</v>
      </c>
      <c r="J86" s="76">
        <f>+$F86*$H86</f>
        <v>10</v>
      </c>
      <c r="K86" s="76" t="s">
        <v>43</v>
      </c>
      <c r="L86" s="7" t="s">
        <v>207</v>
      </c>
      <c r="M86" s="13">
        <f>+'[1]VALORACION CONTROLES'!L628</f>
        <v>35</v>
      </c>
      <c r="N86" s="13">
        <f>+'[1]VALORACION CONTROLES'!O628</f>
        <v>0</v>
      </c>
      <c r="O86" s="76">
        <f>+'[1]VALORACION CONTROLES'!P636</f>
        <v>2</v>
      </c>
      <c r="P86" s="76" t="s">
        <v>208</v>
      </c>
      <c r="Q86" s="76">
        <f>+'[1]VALORACION CONTROLES'!Q636</f>
        <v>3</v>
      </c>
      <c r="R86" s="76" t="s">
        <v>209</v>
      </c>
      <c r="S86" s="76"/>
      <c r="T86" s="79" t="s">
        <v>72</v>
      </c>
      <c r="U86" s="76"/>
      <c r="V86" s="82"/>
      <c r="W86" s="76"/>
      <c r="X86" s="49"/>
      <c r="Y86" s="76" t="s">
        <v>48</v>
      </c>
      <c r="Z86" s="100"/>
      <c r="AA86" s="85"/>
      <c r="AB86" s="88"/>
    </row>
    <row r="87" spans="1:28" s="2" customFormat="1" ht="42.75" hidden="1" customHeight="1" x14ac:dyDescent="0.2">
      <c r="A87" s="5"/>
      <c r="B87" s="92"/>
      <c r="C87" s="95"/>
      <c r="D87" s="98"/>
      <c r="E87" s="95"/>
      <c r="F87" s="77"/>
      <c r="G87" s="77"/>
      <c r="H87" s="77"/>
      <c r="I87" s="77"/>
      <c r="J87" s="77"/>
      <c r="K87" s="77"/>
      <c r="L87" s="7" t="s">
        <v>210</v>
      </c>
      <c r="M87" s="13">
        <f>+'[1]VALORACION CONTROLES'!L630</f>
        <v>55</v>
      </c>
      <c r="N87" s="13">
        <f>+'[1]VALORACION CONTROLES'!O630</f>
        <v>1</v>
      </c>
      <c r="O87" s="77"/>
      <c r="P87" s="77"/>
      <c r="Q87" s="77"/>
      <c r="R87" s="77"/>
      <c r="S87" s="77"/>
      <c r="T87" s="80"/>
      <c r="U87" s="77"/>
      <c r="V87" s="83"/>
      <c r="W87" s="77"/>
      <c r="X87" s="50"/>
      <c r="Y87" s="77"/>
      <c r="Z87" s="101"/>
      <c r="AA87" s="86"/>
      <c r="AB87" s="89"/>
    </row>
    <row r="88" spans="1:28" s="2" customFormat="1" ht="42.75" hidden="1" customHeight="1" x14ac:dyDescent="0.2">
      <c r="A88" s="5"/>
      <c r="B88" s="92"/>
      <c r="C88" s="95"/>
      <c r="D88" s="98"/>
      <c r="E88" s="95"/>
      <c r="F88" s="77"/>
      <c r="G88" s="77"/>
      <c r="H88" s="77"/>
      <c r="I88" s="77"/>
      <c r="J88" s="77"/>
      <c r="K88" s="77"/>
      <c r="L88" s="7" t="s">
        <v>211</v>
      </c>
      <c r="M88" s="13">
        <f>+'[1]VALORACION CONTROLES'!L632</f>
        <v>70</v>
      </c>
      <c r="N88" s="13">
        <f>+'[1]VALORACION CONTROLES'!O632</f>
        <v>1</v>
      </c>
      <c r="O88" s="77"/>
      <c r="P88" s="77"/>
      <c r="Q88" s="77"/>
      <c r="R88" s="77"/>
      <c r="S88" s="77"/>
      <c r="T88" s="80"/>
      <c r="U88" s="77"/>
      <c r="V88" s="83"/>
      <c r="W88" s="77"/>
      <c r="X88" s="50"/>
      <c r="Y88" s="77"/>
      <c r="Z88" s="101"/>
      <c r="AA88" s="86"/>
      <c r="AB88" s="89"/>
    </row>
    <row r="89" spans="1:28" s="2" customFormat="1" ht="42.75" hidden="1" customHeight="1" x14ac:dyDescent="0.2">
      <c r="A89" s="5">
        <f>+A86+1</f>
        <v>2</v>
      </c>
      <c r="B89" s="93"/>
      <c r="C89" s="96"/>
      <c r="D89" s="99"/>
      <c r="E89" s="96"/>
      <c r="F89" s="78"/>
      <c r="G89" s="78"/>
      <c r="H89" s="78"/>
      <c r="I89" s="78"/>
      <c r="J89" s="78"/>
      <c r="K89" s="78"/>
      <c r="L89" s="7" t="s">
        <v>212</v>
      </c>
      <c r="M89" s="13">
        <f>+'[1]VALORACION CONTROLES'!L634</f>
        <v>100</v>
      </c>
      <c r="N89" s="13">
        <f>+'[1]VALORACION CONTROLES'!O634</f>
        <v>2</v>
      </c>
      <c r="O89" s="78"/>
      <c r="P89" s="78"/>
      <c r="Q89" s="78"/>
      <c r="R89" s="78"/>
      <c r="S89" s="78"/>
      <c r="T89" s="81"/>
      <c r="U89" s="78"/>
      <c r="V89" s="84"/>
      <c r="W89" s="78"/>
      <c r="X89" s="51"/>
      <c r="Y89" s="78"/>
      <c r="Z89" s="102"/>
      <c r="AA89" s="87"/>
      <c r="AB89" s="90"/>
    </row>
    <row r="90" spans="1:28" s="2" customFormat="1" ht="42.75" hidden="1" customHeight="1" x14ac:dyDescent="0.2">
      <c r="A90" s="5">
        <v>1</v>
      </c>
      <c r="B90" s="91"/>
      <c r="C90" s="94"/>
      <c r="D90" s="97">
        <v>43</v>
      </c>
      <c r="E90" s="94"/>
      <c r="F90" s="76">
        <f>IF($G90="Rara vez",1,IF($G90="Improbable",2,IF($G90="Posible",3,IF($G90="Probable",4, IF($G90="Casi seguro",5,)))))</f>
        <v>5</v>
      </c>
      <c r="G90" s="76" t="s">
        <v>205</v>
      </c>
      <c r="H90" s="76">
        <f>IF($I90="Insignificante",1,IF($I90="Menor",2,IF($I90="Moderado",3,IF($I90="Mayor",4,IF($I90="Catastrófico",5,)))))</f>
        <v>2</v>
      </c>
      <c r="I90" s="76" t="s">
        <v>206</v>
      </c>
      <c r="J90" s="76">
        <f>+$F90*$H90</f>
        <v>10</v>
      </c>
      <c r="K90" s="76" t="s">
        <v>43</v>
      </c>
      <c r="L90" s="15" t="s">
        <v>207</v>
      </c>
      <c r="M90" s="13">
        <f>+'[1]VALORACION CONTROLES'!L643</f>
        <v>35</v>
      </c>
      <c r="N90" s="13">
        <f>+'[1]VALORACION CONTROLES'!O643</f>
        <v>0</v>
      </c>
      <c r="O90" s="76">
        <f>+'[1]VALORACION CONTROLES'!P332</f>
        <v>2</v>
      </c>
      <c r="P90" s="76" t="s">
        <v>208</v>
      </c>
      <c r="Q90" s="76">
        <f>+'[1]VALORACION CONTROLES'!Q332</f>
        <v>0</v>
      </c>
      <c r="R90" s="76" t="s">
        <v>209</v>
      </c>
      <c r="S90" s="76"/>
      <c r="T90" s="79" t="s">
        <v>72</v>
      </c>
      <c r="U90" s="76"/>
      <c r="V90" s="82"/>
      <c r="W90" s="76"/>
      <c r="X90" s="49"/>
      <c r="Y90" s="76" t="s">
        <v>48</v>
      </c>
      <c r="Z90" s="100"/>
      <c r="AA90" s="85"/>
      <c r="AB90" s="88"/>
    </row>
    <row r="91" spans="1:28" s="2" customFormat="1" ht="42.75" hidden="1" customHeight="1" x14ac:dyDescent="0.2">
      <c r="A91" s="5"/>
      <c r="B91" s="92"/>
      <c r="C91" s="95"/>
      <c r="D91" s="98"/>
      <c r="E91" s="95"/>
      <c r="F91" s="77"/>
      <c r="G91" s="77"/>
      <c r="H91" s="77"/>
      <c r="I91" s="77"/>
      <c r="J91" s="77"/>
      <c r="K91" s="77"/>
      <c r="L91" s="7" t="s">
        <v>210</v>
      </c>
      <c r="M91" s="13">
        <f>+'[1]VALORACION CONTROLES'!L645</f>
        <v>55</v>
      </c>
      <c r="N91" s="13">
        <f>+'[1]VALORACION CONTROLES'!O645</f>
        <v>1</v>
      </c>
      <c r="O91" s="77"/>
      <c r="P91" s="77"/>
      <c r="Q91" s="77"/>
      <c r="R91" s="77"/>
      <c r="S91" s="77"/>
      <c r="T91" s="80"/>
      <c r="U91" s="77"/>
      <c r="V91" s="83"/>
      <c r="W91" s="77"/>
      <c r="X91" s="50"/>
      <c r="Y91" s="77"/>
      <c r="Z91" s="101"/>
      <c r="AA91" s="86"/>
      <c r="AB91" s="89"/>
    </row>
    <row r="92" spans="1:28" s="2" customFormat="1" ht="42.75" hidden="1" customHeight="1" x14ac:dyDescent="0.2">
      <c r="A92" s="5"/>
      <c r="B92" s="92"/>
      <c r="C92" s="95"/>
      <c r="D92" s="98"/>
      <c r="E92" s="95"/>
      <c r="F92" s="77"/>
      <c r="G92" s="77"/>
      <c r="H92" s="77"/>
      <c r="I92" s="77"/>
      <c r="J92" s="77"/>
      <c r="K92" s="77"/>
      <c r="L92" s="7" t="s">
        <v>211</v>
      </c>
      <c r="M92" s="13">
        <f>+'[1]VALORACION CONTROLES'!L647</f>
        <v>70</v>
      </c>
      <c r="N92" s="13">
        <f>+'[1]VALORACION CONTROLES'!O647</f>
        <v>1</v>
      </c>
      <c r="O92" s="77"/>
      <c r="P92" s="77"/>
      <c r="Q92" s="77"/>
      <c r="R92" s="77"/>
      <c r="S92" s="77"/>
      <c r="T92" s="80"/>
      <c r="U92" s="77"/>
      <c r="V92" s="83"/>
      <c r="W92" s="77"/>
      <c r="X92" s="50"/>
      <c r="Y92" s="77"/>
      <c r="Z92" s="101"/>
      <c r="AA92" s="86"/>
      <c r="AB92" s="89"/>
    </row>
    <row r="93" spans="1:28" s="2" customFormat="1" ht="42.75" hidden="1" customHeight="1" x14ac:dyDescent="0.2">
      <c r="A93" s="5">
        <f>+A90+1</f>
        <v>2</v>
      </c>
      <c r="B93" s="93"/>
      <c r="C93" s="96"/>
      <c r="D93" s="99"/>
      <c r="E93" s="96"/>
      <c r="F93" s="78"/>
      <c r="G93" s="78"/>
      <c r="H93" s="78"/>
      <c r="I93" s="78"/>
      <c r="J93" s="78"/>
      <c r="K93" s="78"/>
      <c r="L93" s="7" t="s">
        <v>212</v>
      </c>
      <c r="M93" s="13">
        <f>+'[1]VALORACION CONTROLES'!L649</f>
        <v>100</v>
      </c>
      <c r="N93" s="13">
        <f>+'[1]VALORACION CONTROLES'!O649</f>
        <v>2</v>
      </c>
      <c r="O93" s="78"/>
      <c r="P93" s="78"/>
      <c r="Q93" s="78"/>
      <c r="R93" s="78"/>
      <c r="S93" s="78"/>
      <c r="T93" s="81"/>
      <c r="U93" s="78"/>
      <c r="V93" s="84"/>
      <c r="W93" s="78"/>
      <c r="X93" s="51"/>
      <c r="Y93" s="78"/>
      <c r="Z93" s="102"/>
      <c r="AA93" s="87"/>
      <c r="AB93" s="90"/>
    </row>
    <row r="94" spans="1:28" s="2" customFormat="1" ht="42.75" hidden="1" customHeight="1" x14ac:dyDescent="0.2">
      <c r="A94" s="5">
        <v>1</v>
      </c>
      <c r="B94" s="91"/>
      <c r="C94" s="94"/>
      <c r="D94" s="97"/>
      <c r="E94" s="94"/>
      <c r="F94" s="76">
        <f>IF($G94="Rara vez",1,IF($G94="Improbable",2,IF($G94="Posible",3,IF($G94="Probable",4, IF($G94="Casi seguro",5,)))))</f>
        <v>5</v>
      </c>
      <c r="G94" s="76" t="s">
        <v>205</v>
      </c>
      <c r="H94" s="76">
        <f>IF($I94="Insignificante",1,IF($I94="Menor",2,IF($I94="Moderado",3,IF($I94="Mayor",4,IF($I94="Catastrófico",5,)))))</f>
        <v>2</v>
      </c>
      <c r="I94" s="76" t="s">
        <v>206</v>
      </c>
      <c r="J94" s="76">
        <f>+$F94*$H94</f>
        <v>10</v>
      </c>
      <c r="K94" s="76" t="s">
        <v>43</v>
      </c>
      <c r="L94" s="7" t="s">
        <v>207</v>
      </c>
      <c r="N94" s="16">
        <f>+'[1]VALORACION CONTROLES'!O328</f>
        <v>2</v>
      </c>
      <c r="O94" s="76">
        <f>+'[1]VALORACION CONTROLES'!P336</f>
        <v>4</v>
      </c>
      <c r="P94" s="76" t="s">
        <v>208</v>
      </c>
      <c r="Q94" s="76">
        <f>+'[1]VALORACION CONTROLES'!Q336</f>
        <v>2</v>
      </c>
      <c r="R94" s="76" t="s">
        <v>209</v>
      </c>
      <c r="S94" s="76"/>
      <c r="T94" s="79" t="s">
        <v>72</v>
      </c>
      <c r="U94" s="76"/>
      <c r="V94" s="82"/>
      <c r="W94" s="76"/>
      <c r="X94" s="49"/>
      <c r="Y94" s="76" t="s">
        <v>48</v>
      </c>
      <c r="Z94" s="100"/>
      <c r="AA94" s="85"/>
      <c r="AB94" s="88"/>
    </row>
    <row r="95" spans="1:28" s="2" customFormat="1" ht="42.75" hidden="1" customHeight="1" x14ac:dyDescent="0.2">
      <c r="A95" s="5"/>
      <c r="B95" s="92"/>
      <c r="C95" s="95"/>
      <c r="D95" s="98"/>
      <c r="E95" s="95"/>
      <c r="F95" s="77"/>
      <c r="G95" s="77"/>
      <c r="H95" s="77"/>
      <c r="I95" s="77"/>
      <c r="J95" s="77"/>
      <c r="K95" s="77"/>
      <c r="L95" s="7" t="s">
        <v>210</v>
      </c>
      <c r="M95" s="13">
        <f>+'[1]VALORACION CONTROLES'!L615</f>
        <v>55</v>
      </c>
      <c r="N95" s="16">
        <f>+'[1]VALORACION CONTROLES'!O330</f>
        <v>2</v>
      </c>
      <c r="O95" s="77"/>
      <c r="P95" s="77"/>
      <c r="Q95" s="77"/>
      <c r="R95" s="77"/>
      <c r="S95" s="77"/>
      <c r="T95" s="80"/>
      <c r="U95" s="77"/>
      <c r="V95" s="83"/>
      <c r="W95" s="77"/>
      <c r="X95" s="50"/>
      <c r="Y95" s="77"/>
      <c r="Z95" s="101"/>
      <c r="AA95" s="86"/>
      <c r="AB95" s="89"/>
    </row>
    <row r="96" spans="1:28" s="2" customFormat="1" ht="42.75" hidden="1" customHeight="1" x14ac:dyDescent="0.2">
      <c r="A96" s="5"/>
      <c r="B96" s="92"/>
      <c r="C96" s="95"/>
      <c r="D96" s="98"/>
      <c r="E96" s="95"/>
      <c r="F96" s="77"/>
      <c r="G96" s="77"/>
      <c r="H96" s="77"/>
      <c r="I96" s="77"/>
      <c r="J96" s="77"/>
      <c r="K96" s="77"/>
      <c r="L96" s="7" t="s">
        <v>211</v>
      </c>
      <c r="N96" s="16">
        <f>+'[1]VALORACION CONTROLES'!O332</f>
        <v>2</v>
      </c>
      <c r="O96" s="77"/>
      <c r="P96" s="77"/>
      <c r="Q96" s="77"/>
      <c r="R96" s="77"/>
      <c r="S96" s="77"/>
      <c r="T96" s="80"/>
      <c r="U96" s="77"/>
      <c r="V96" s="83"/>
      <c r="W96" s="77"/>
      <c r="X96" s="50"/>
      <c r="Y96" s="77"/>
      <c r="Z96" s="101"/>
      <c r="AA96" s="86"/>
      <c r="AB96" s="89"/>
    </row>
    <row r="97" spans="1:28" s="2" customFormat="1" ht="42.75" hidden="1" customHeight="1" x14ac:dyDescent="0.2">
      <c r="A97" s="5">
        <f>+A94+1</f>
        <v>2</v>
      </c>
      <c r="B97" s="93"/>
      <c r="C97" s="96"/>
      <c r="D97" s="99"/>
      <c r="E97" s="96"/>
      <c r="F97" s="78"/>
      <c r="G97" s="78"/>
      <c r="H97" s="78"/>
      <c r="I97" s="78"/>
      <c r="J97" s="78"/>
      <c r="K97" s="78"/>
      <c r="L97" s="7" t="s">
        <v>212</v>
      </c>
      <c r="M97" s="16">
        <f>+'[1]VALORACION CONTROLES'!L334</f>
        <v>30</v>
      </c>
      <c r="N97" s="16">
        <f>+'[1]VALORACION CONTROLES'!O334</f>
        <v>0</v>
      </c>
      <c r="O97" s="78"/>
      <c r="P97" s="78"/>
      <c r="Q97" s="78"/>
      <c r="R97" s="78"/>
      <c r="S97" s="78"/>
      <c r="T97" s="81"/>
      <c r="U97" s="78"/>
      <c r="V97" s="84"/>
      <c r="W97" s="78"/>
      <c r="X97" s="51"/>
      <c r="Y97" s="78"/>
      <c r="Z97" s="102"/>
      <c r="AA97" s="87"/>
      <c r="AB97" s="90"/>
    </row>
    <row r="98" spans="1:28" s="2" customFormat="1" ht="42.75" hidden="1" customHeight="1" x14ac:dyDescent="0.2">
      <c r="A98" s="5">
        <v>1</v>
      </c>
      <c r="B98" s="91"/>
      <c r="C98" s="94"/>
      <c r="D98" s="97"/>
      <c r="E98" s="94"/>
      <c r="F98" s="76">
        <f>IF($G98="Rara vez",1,IF($G98="Improbable",2,IF($G98="Posible",3,IF($G98="Probable",4, IF($G98="Casi seguro",5,)))))</f>
        <v>5</v>
      </c>
      <c r="G98" s="76" t="s">
        <v>205</v>
      </c>
      <c r="H98" s="76">
        <f>IF($I98="Insignificante",1,IF($I98="Menor",2,IF($I98="Moderado",3,IF($I98="Mayor",4,IF($I98="Catastrófico",5,)))))</f>
        <v>2</v>
      </c>
      <c r="I98" s="76" t="s">
        <v>206</v>
      </c>
      <c r="J98" s="76">
        <f>+$F98*$H98</f>
        <v>10</v>
      </c>
      <c r="K98" s="76" t="s">
        <v>43</v>
      </c>
      <c r="L98" s="7" t="s">
        <v>207</v>
      </c>
      <c r="N98" s="16">
        <f>+'[1]VALORACION CONTROLES'!O332</f>
        <v>2</v>
      </c>
      <c r="O98" s="76" t="str">
        <f>+'[1]VALORACION CONTROLES'!P340</f>
        <v>Riesgo Residual</v>
      </c>
      <c r="P98" s="76" t="s">
        <v>208</v>
      </c>
      <c r="Q98" s="76">
        <f>+'[1]VALORACION CONTROLES'!Q340</f>
        <v>0</v>
      </c>
      <c r="R98" s="76" t="s">
        <v>209</v>
      </c>
      <c r="S98" s="76"/>
      <c r="T98" s="79" t="s">
        <v>72</v>
      </c>
      <c r="U98" s="76"/>
      <c r="V98" s="82"/>
      <c r="W98" s="76"/>
      <c r="X98" s="49"/>
      <c r="Y98" s="76" t="s">
        <v>48</v>
      </c>
      <c r="Z98" s="100"/>
      <c r="AA98" s="85"/>
      <c r="AB98" s="88"/>
    </row>
    <row r="99" spans="1:28" s="2" customFormat="1" ht="42.75" hidden="1" customHeight="1" x14ac:dyDescent="0.2">
      <c r="A99" s="5"/>
      <c r="B99" s="92"/>
      <c r="C99" s="95"/>
      <c r="D99" s="98"/>
      <c r="E99" s="95"/>
      <c r="F99" s="77"/>
      <c r="G99" s="77"/>
      <c r="H99" s="77"/>
      <c r="I99" s="77"/>
      <c r="J99" s="77"/>
      <c r="K99" s="77"/>
      <c r="L99" s="7" t="s">
        <v>210</v>
      </c>
      <c r="M99" s="13">
        <f>+'[1]VALORACION CONTROLES'!L619</f>
        <v>100</v>
      </c>
      <c r="N99" s="16">
        <f>+'[1]VALORACION CONTROLES'!O334</f>
        <v>0</v>
      </c>
      <c r="O99" s="77"/>
      <c r="P99" s="77"/>
      <c r="Q99" s="77"/>
      <c r="R99" s="77"/>
      <c r="S99" s="77"/>
      <c r="T99" s="80"/>
      <c r="U99" s="77"/>
      <c r="V99" s="83"/>
      <c r="W99" s="77"/>
      <c r="X99" s="50"/>
      <c r="Y99" s="77"/>
      <c r="Z99" s="101"/>
      <c r="AA99" s="86"/>
      <c r="AB99" s="89"/>
    </row>
    <row r="100" spans="1:28" s="2" customFormat="1" ht="42.75" hidden="1" customHeight="1" x14ac:dyDescent="0.2">
      <c r="A100" s="5"/>
      <c r="B100" s="92"/>
      <c r="C100" s="95"/>
      <c r="D100" s="98"/>
      <c r="E100" s="95"/>
      <c r="F100" s="77"/>
      <c r="G100" s="77"/>
      <c r="H100" s="77"/>
      <c r="I100" s="77"/>
      <c r="J100" s="77"/>
      <c r="K100" s="77"/>
      <c r="L100" s="7" t="s">
        <v>211</v>
      </c>
      <c r="N100" s="16">
        <f>+'[1]VALORACION CONTROLES'!O336</f>
        <v>0</v>
      </c>
      <c r="O100" s="77"/>
      <c r="P100" s="77"/>
      <c r="Q100" s="77"/>
      <c r="R100" s="77"/>
      <c r="S100" s="77"/>
      <c r="T100" s="80"/>
      <c r="U100" s="77"/>
      <c r="V100" s="83"/>
      <c r="W100" s="77"/>
      <c r="X100" s="50"/>
      <c r="Y100" s="77"/>
      <c r="Z100" s="101"/>
      <c r="AA100" s="86"/>
      <c r="AB100" s="89"/>
    </row>
    <row r="101" spans="1:28" s="2" customFormat="1" ht="42.75" hidden="1" customHeight="1" x14ac:dyDescent="0.2">
      <c r="A101" s="5">
        <f>+A98+1</f>
        <v>2</v>
      </c>
      <c r="B101" s="93"/>
      <c r="C101" s="96"/>
      <c r="D101" s="99"/>
      <c r="E101" s="96"/>
      <c r="F101" s="78"/>
      <c r="G101" s="78"/>
      <c r="H101" s="78"/>
      <c r="I101" s="78"/>
      <c r="J101" s="78"/>
      <c r="K101" s="78"/>
      <c r="L101" s="7" t="s">
        <v>212</v>
      </c>
      <c r="M101" s="16">
        <f>+'[1]VALORACION CONTROLES'!L338</f>
        <v>0</v>
      </c>
      <c r="N101" s="16">
        <f>+'[1]VALORACION CONTROLES'!O338</f>
        <v>0</v>
      </c>
      <c r="O101" s="78"/>
      <c r="P101" s="78"/>
      <c r="Q101" s="78"/>
      <c r="R101" s="78"/>
      <c r="S101" s="78"/>
      <c r="T101" s="81"/>
      <c r="U101" s="78"/>
      <c r="V101" s="84"/>
      <c r="W101" s="78"/>
      <c r="X101" s="51"/>
      <c r="Y101" s="78"/>
      <c r="Z101" s="102"/>
      <c r="AA101" s="87"/>
      <c r="AB101" s="90"/>
    </row>
    <row r="102" spans="1:28" s="2" customFormat="1" ht="42.75" hidden="1" customHeight="1" x14ac:dyDescent="0.2">
      <c r="A102" s="5">
        <v>1</v>
      </c>
      <c r="B102" s="91"/>
      <c r="C102" s="94"/>
      <c r="D102" s="97"/>
      <c r="E102" s="94"/>
      <c r="F102" s="76">
        <f>IF($G102="Rara vez",1,IF($G102="Improbable",2,IF($G102="Posible",3,IF($G102="Probable",4, IF($G102="Casi seguro",5,)))))</f>
        <v>5</v>
      </c>
      <c r="G102" s="76" t="s">
        <v>205</v>
      </c>
      <c r="H102" s="76">
        <f>IF($I102="Insignificante",1,IF($I102="Menor",2,IF($I102="Moderado",3,IF($I102="Mayor",4,IF($I102="Catastrófico",5,)))))</f>
        <v>2</v>
      </c>
      <c r="I102" s="76" t="s">
        <v>206</v>
      </c>
      <c r="J102" s="76">
        <f>+$F102*$H102</f>
        <v>10</v>
      </c>
      <c r="K102" s="76" t="s">
        <v>43</v>
      </c>
      <c r="L102" s="7" t="s">
        <v>207</v>
      </c>
      <c r="N102" s="16">
        <f>+'[1]VALORACION CONTROLES'!O336</f>
        <v>0</v>
      </c>
      <c r="O102" s="76">
        <f>+'[1]VALORACION CONTROLES'!P344</f>
        <v>0</v>
      </c>
      <c r="P102" s="76" t="s">
        <v>208</v>
      </c>
      <c r="Q102" s="76">
        <f>+'[1]VALORACION CONTROLES'!Q344</f>
        <v>0</v>
      </c>
      <c r="R102" s="76" t="s">
        <v>209</v>
      </c>
      <c r="S102" s="76"/>
      <c r="T102" s="79" t="s">
        <v>72</v>
      </c>
      <c r="U102" s="76"/>
      <c r="V102" s="82"/>
      <c r="W102" s="76"/>
      <c r="X102" s="49"/>
      <c r="Y102" s="76" t="s">
        <v>48</v>
      </c>
      <c r="Z102" s="100"/>
      <c r="AA102" s="85"/>
      <c r="AB102" s="88"/>
    </row>
    <row r="103" spans="1:28" s="2" customFormat="1" ht="42.75" hidden="1" customHeight="1" x14ac:dyDescent="0.2">
      <c r="A103" s="5"/>
      <c r="B103" s="92"/>
      <c r="C103" s="95"/>
      <c r="D103" s="98"/>
      <c r="E103" s="95"/>
      <c r="F103" s="77"/>
      <c r="G103" s="77"/>
      <c r="H103" s="77"/>
      <c r="I103" s="77"/>
      <c r="J103" s="77"/>
      <c r="K103" s="77"/>
      <c r="L103" s="7" t="s">
        <v>210</v>
      </c>
      <c r="M103" s="13">
        <f>+'[1]VALORACION CONTROLES'!L623</f>
        <v>0</v>
      </c>
      <c r="N103" s="16">
        <f>+'[1]VALORACION CONTROLES'!O338</f>
        <v>0</v>
      </c>
      <c r="O103" s="77"/>
      <c r="P103" s="77"/>
      <c r="Q103" s="77"/>
      <c r="R103" s="77"/>
      <c r="S103" s="77"/>
      <c r="T103" s="80"/>
      <c r="U103" s="77"/>
      <c r="V103" s="83"/>
      <c r="W103" s="77"/>
      <c r="X103" s="50"/>
      <c r="Y103" s="77"/>
      <c r="Z103" s="101"/>
      <c r="AA103" s="86"/>
      <c r="AB103" s="89"/>
    </row>
    <row r="104" spans="1:28" s="2" customFormat="1" ht="42.75" hidden="1" customHeight="1" x14ac:dyDescent="0.2">
      <c r="A104" s="5"/>
      <c r="B104" s="92"/>
      <c r="C104" s="95"/>
      <c r="D104" s="98"/>
      <c r="E104" s="95"/>
      <c r="F104" s="77"/>
      <c r="G104" s="77"/>
      <c r="H104" s="77"/>
      <c r="I104" s="77"/>
      <c r="J104" s="77"/>
      <c r="K104" s="77"/>
      <c r="L104" s="7" t="s">
        <v>211</v>
      </c>
      <c r="N104" s="16" t="str">
        <f>+'[1]VALORACION CONTROLES'!O340</f>
        <v>Casillas a desplazar</v>
      </c>
      <c r="O104" s="77"/>
      <c r="P104" s="77"/>
      <c r="Q104" s="77"/>
      <c r="R104" s="77"/>
      <c r="S104" s="77"/>
      <c r="T104" s="80"/>
      <c r="U104" s="77"/>
      <c r="V104" s="83"/>
      <c r="W104" s="77"/>
      <c r="X104" s="50"/>
      <c r="Y104" s="77"/>
      <c r="Z104" s="101"/>
      <c r="AA104" s="86"/>
      <c r="AB104" s="89"/>
    </row>
    <row r="105" spans="1:28" s="2" customFormat="1" ht="42.75" hidden="1" customHeight="1" x14ac:dyDescent="0.2">
      <c r="A105" s="5">
        <f>+A102+1</f>
        <v>2</v>
      </c>
      <c r="B105" s="93"/>
      <c r="C105" s="96"/>
      <c r="D105" s="99"/>
      <c r="E105" s="96"/>
      <c r="F105" s="78"/>
      <c r="G105" s="78"/>
      <c r="H105" s="78"/>
      <c r="I105" s="78"/>
      <c r="J105" s="78"/>
      <c r="K105" s="78"/>
      <c r="L105" s="7" t="s">
        <v>212</v>
      </c>
      <c r="M105" s="16">
        <f>+'[1]VALORACION CONTROLES'!L342</f>
        <v>0</v>
      </c>
      <c r="N105" s="16">
        <f>+'[1]VALORACION CONTROLES'!O342</f>
        <v>0</v>
      </c>
      <c r="O105" s="78"/>
      <c r="P105" s="78"/>
      <c r="Q105" s="78"/>
      <c r="R105" s="78"/>
      <c r="S105" s="78"/>
      <c r="T105" s="81"/>
      <c r="U105" s="78"/>
      <c r="V105" s="84"/>
      <c r="W105" s="78"/>
      <c r="X105" s="51"/>
      <c r="Y105" s="78"/>
      <c r="Z105" s="102"/>
      <c r="AA105" s="87"/>
      <c r="AB105" s="90"/>
    </row>
    <row r="106" spans="1:28" s="2" customFormat="1" ht="42.75" hidden="1" customHeight="1" x14ac:dyDescent="0.2">
      <c r="A106" s="5">
        <v>1</v>
      </c>
      <c r="B106" s="91"/>
      <c r="C106" s="94"/>
      <c r="D106" s="97"/>
      <c r="E106" s="94"/>
      <c r="F106" s="76">
        <f>IF($G106="Rara vez",1,IF($G106="Improbable",2,IF($G106="Posible",3,IF($G106="Probable",4, IF($G106="Casi seguro",5,)))))</f>
        <v>5</v>
      </c>
      <c r="G106" s="76" t="s">
        <v>205</v>
      </c>
      <c r="H106" s="76">
        <f>IF($I106="Insignificante",1,IF($I106="Menor",2,IF($I106="Moderado",3,IF($I106="Mayor",4,IF($I106="Catastrófico",5,)))))</f>
        <v>2</v>
      </c>
      <c r="I106" s="76" t="s">
        <v>206</v>
      </c>
      <c r="J106" s="76">
        <f>+$F106*$H106</f>
        <v>10</v>
      </c>
      <c r="K106" s="76" t="s">
        <v>43</v>
      </c>
      <c r="L106" s="7" t="s">
        <v>207</v>
      </c>
      <c r="N106" s="16" t="str">
        <f>+'[1]VALORACION CONTROLES'!O340</f>
        <v>Casillas a desplazar</v>
      </c>
      <c r="O106" s="76">
        <f>+'[1]VALORACION CONTROLES'!P348</f>
        <v>0</v>
      </c>
      <c r="P106" s="76" t="s">
        <v>208</v>
      </c>
      <c r="Q106" s="76">
        <f>+'[1]VALORACION CONTROLES'!Q348</f>
        <v>0</v>
      </c>
      <c r="R106" s="76" t="s">
        <v>209</v>
      </c>
      <c r="S106" s="76"/>
      <c r="T106" s="79" t="s">
        <v>72</v>
      </c>
      <c r="U106" s="76"/>
      <c r="V106" s="82"/>
      <c r="W106" s="76"/>
      <c r="X106" s="49"/>
      <c r="Y106" s="76" t="s">
        <v>48</v>
      </c>
      <c r="Z106" s="100"/>
      <c r="AA106" s="85"/>
      <c r="AB106" s="88"/>
    </row>
    <row r="107" spans="1:28" s="2" customFormat="1" ht="42.75" hidden="1" customHeight="1" x14ac:dyDescent="0.2">
      <c r="A107" s="5"/>
      <c r="B107" s="92"/>
      <c r="C107" s="95"/>
      <c r="D107" s="98"/>
      <c r="E107" s="95"/>
      <c r="F107" s="77"/>
      <c r="G107" s="77"/>
      <c r="H107" s="77"/>
      <c r="I107" s="77"/>
      <c r="J107" s="77"/>
      <c r="K107" s="77"/>
      <c r="L107" s="7" t="s">
        <v>210</v>
      </c>
      <c r="M107" s="13">
        <f>+'[1]VALORACION CONTROLES'!L627</f>
        <v>0</v>
      </c>
      <c r="N107" s="16">
        <f>+'[1]VALORACION CONTROLES'!O342</f>
        <v>0</v>
      </c>
      <c r="O107" s="77"/>
      <c r="P107" s="77"/>
      <c r="Q107" s="77"/>
      <c r="R107" s="77"/>
      <c r="S107" s="77"/>
      <c r="T107" s="80"/>
      <c r="U107" s="77"/>
      <c r="V107" s="83"/>
      <c r="W107" s="77"/>
      <c r="X107" s="50"/>
      <c r="Y107" s="77"/>
      <c r="Z107" s="101"/>
      <c r="AA107" s="86"/>
      <c r="AB107" s="89"/>
    </row>
    <row r="108" spans="1:28" s="2" customFormat="1" ht="42.75" hidden="1" customHeight="1" x14ac:dyDescent="0.2">
      <c r="A108" s="5"/>
      <c r="B108" s="92"/>
      <c r="C108" s="95"/>
      <c r="D108" s="98"/>
      <c r="E108" s="95"/>
      <c r="F108" s="77"/>
      <c r="G108" s="77"/>
      <c r="H108" s="77"/>
      <c r="I108" s="77"/>
      <c r="J108" s="77"/>
      <c r="K108" s="77"/>
      <c r="L108" s="7" t="s">
        <v>211</v>
      </c>
      <c r="N108" s="16">
        <f>+'[1]VALORACION CONTROLES'!O344</f>
        <v>0</v>
      </c>
      <c r="O108" s="77"/>
      <c r="P108" s="77"/>
      <c r="Q108" s="77"/>
      <c r="R108" s="77"/>
      <c r="S108" s="77"/>
      <c r="T108" s="80"/>
      <c r="U108" s="77"/>
      <c r="V108" s="83"/>
      <c r="W108" s="77"/>
      <c r="X108" s="50"/>
      <c r="Y108" s="77"/>
      <c r="Z108" s="101"/>
      <c r="AA108" s="86"/>
      <c r="AB108" s="89"/>
    </row>
    <row r="109" spans="1:28" s="2" customFormat="1" ht="42.75" hidden="1" customHeight="1" x14ac:dyDescent="0.2">
      <c r="A109" s="5">
        <f>+A106+1</f>
        <v>2</v>
      </c>
      <c r="B109" s="93"/>
      <c r="C109" s="96"/>
      <c r="D109" s="99"/>
      <c r="E109" s="96"/>
      <c r="F109" s="78"/>
      <c r="G109" s="78"/>
      <c r="H109" s="78"/>
      <c r="I109" s="78"/>
      <c r="J109" s="78"/>
      <c r="K109" s="78"/>
      <c r="L109" s="7" t="s">
        <v>212</v>
      </c>
      <c r="M109" s="16">
        <f>+'[1]VALORACION CONTROLES'!L346</f>
        <v>0</v>
      </c>
      <c r="N109" s="16">
        <f>+'[1]VALORACION CONTROLES'!O346</f>
        <v>0</v>
      </c>
      <c r="O109" s="78"/>
      <c r="P109" s="78"/>
      <c r="Q109" s="78"/>
      <c r="R109" s="78"/>
      <c r="S109" s="78"/>
      <c r="T109" s="81"/>
      <c r="U109" s="78"/>
      <c r="V109" s="84"/>
      <c r="W109" s="78"/>
      <c r="X109" s="51"/>
      <c r="Y109" s="78"/>
      <c r="Z109" s="102"/>
      <c r="AA109" s="87"/>
      <c r="AB109" s="90"/>
    </row>
    <row r="110" spans="1:28" s="2" customFormat="1" ht="42.75" hidden="1" customHeight="1" x14ac:dyDescent="0.2">
      <c r="A110" s="5">
        <v>1</v>
      </c>
      <c r="B110" s="91"/>
      <c r="C110" s="94"/>
      <c r="D110" s="97"/>
      <c r="E110" s="94"/>
      <c r="F110" s="76">
        <f>IF($G110="Rara vez",1,IF($G110="Improbable",2,IF($G110="Posible",3,IF($G110="Probable",4, IF($G110="Casi seguro",5,)))))</f>
        <v>5</v>
      </c>
      <c r="G110" s="76" t="s">
        <v>205</v>
      </c>
      <c r="H110" s="76">
        <f>IF($I110="Insignificante",1,IF($I110="Menor",2,IF($I110="Moderado",3,IF($I110="Mayor",4,IF($I110="Catastrófico",5,)))))</f>
        <v>2</v>
      </c>
      <c r="I110" s="76" t="s">
        <v>206</v>
      </c>
      <c r="J110" s="76">
        <f>+$F110*$H110</f>
        <v>10</v>
      </c>
      <c r="K110" s="76" t="s">
        <v>43</v>
      </c>
      <c r="L110" s="7" t="s">
        <v>207</v>
      </c>
      <c r="N110" s="16">
        <f>+'[1]VALORACION CONTROLES'!O344</f>
        <v>0</v>
      </c>
      <c r="O110" s="76">
        <f>+'[1]VALORACION CONTROLES'!P352</f>
        <v>0</v>
      </c>
      <c r="P110" s="76" t="s">
        <v>208</v>
      </c>
      <c r="Q110" s="76">
        <f>+'[1]VALORACION CONTROLES'!Q352</f>
        <v>0</v>
      </c>
      <c r="R110" s="76" t="s">
        <v>209</v>
      </c>
      <c r="S110" s="76"/>
      <c r="T110" s="79" t="s">
        <v>72</v>
      </c>
      <c r="U110" s="76"/>
      <c r="V110" s="82"/>
      <c r="W110" s="76"/>
      <c r="X110" s="49"/>
      <c r="Y110" s="76" t="s">
        <v>48</v>
      </c>
      <c r="Z110" s="100"/>
      <c r="AA110" s="85"/>
      <c r="AB110" s="88"/>
    </row>
    <row r="111" spans="1:28" s="2" customFormat="1" ht="42.75" hidden="1" customHeight="1" x14ac:dyDescent="0.2">
      <c r="A111" s="5"/>
      <c r="B111" s="92"/>
      <c r="C111" s="95"/>
      <c r="D111" s="98"/>
      <c r="E111" s="95"/>
      <c r="F111" s="77"/>
      <c r="G111" s="77"/>
      <c r="H111" s="77"/>
      <c r="I111" s="77"/>
      <c r="J111" s="77"/>
      <c r="K111" s="77"/>
      <c r="L111" s="7" t="s">
        <v>210</v>
      </c>
      <c r="M111" s="13">
        <f>+'[1]VALORACION CONTROLES'!L631</f>
        <v>0</v>
      </c>
      <c r="N111" s="16">
        <f>+'[1]VALORACION CONTROLES'!O346</f>
        <v>0</v>
      </c>
      <c r="O111" s="77"/>
      <c r="P111" s="77"/>
      <c r="Q111" s="77"/>
      <c r="R111" s="77"/>
      <c r="S111" s="77"/>
      <c r="T111" s="80"/>
      <c r="U111" s="77"/>
      <c r="V111" s="83"/>
      <c r="W111" s="77"/>
      <c r="X111" s="50"/>
      <c r="Y111" s="77"/>
      <c r="Z111" s="101"/>
      <c r="AA111" s="86"/>
      <c r="AB111" s="89"/>
    </row>
    <row r="112" spans="1:28" s="2" customFormat="1" ht="42.75" hidden="1" customHeight="1" x14ac:dyDescent="0.2">
      <c r="A112" s="5"/>
      <c r="B112" s="92"/>
      <c r="C112" s="95"/>
      <c r="D112" s="98"/>
      <c r="E112" s="95"/>
      <c r="F112" s="77"/>
      <c r="G112" s="77"/>
      <c r="H112" s="77"/>
      <c r="I112" s="77"/>
      <c r="J112" s="77"/>
      <c r="K112" s="77"/>
      <c r="L112" s="7" t="s">
        <v>211</v>
      </c>
      <c r="N112" s="16">
        <f>+'[1]VALORACION CONTROLES'!O348</f>
        <v>0</v>
      </c>
      <c r="O112" s="77"/>
      <c r="P112" s="77"/>
      <c r="Q112" s="77"/>
      <c r="R112" s="77"/>
      <c r="S112" s="77"/>
      <c r="T112" s="80"/>
      <c r="U112" s="77"/>
      <c r="V112" s="83"/>
      <c r="W112" s="77"/>
      <c r="X112" s="50"/>
      <c r="Y112" s="77"/>
      <c r="Z112" s="101"/>
      <c r="AA112" s="86"/>
      <c r="AB112" s="89"/>
    </row>
    <row r="113" spans="1:28" s="2" customFormat="1" ht="42.75" hidden="1" customHeight="1" x14ac:dyDescent="0.2">
      <c r="A113" s="5">
        <f>+A110+1</f>
        <v>2</v>
      </c>
      <c r="B113" s="93"/>
      <c r="C113" s="96"/>
      <c r="D113" s="99"/>
      <c r="E113" s="96"/>
      <c r="F113" s="78"/>
      <c r="G113" s="78"/>
      <c r="H113" s="78"/>
      <c r="I113" s="78"/>
      <c r="J113" s="78"/>
      <c r="K113" s="78"/>
      <c r="L113" s="7" t="s">
        <v>212</v>
      </c>
      <c r="M113" s="16">
        <f>+'[1]VALORACION CONTROLES'!L350</f>
        <v>0</v>
      </c>
      <c r="N113" s="16">
        <f>+'[1]VALORACION CONTROLES'!O350</f>
        <v>0</v>
      </c>
      <c r="O113" s="78"/>
      <c r="P113" s="78"/>
      <c r="Q113" s="78"/>
      <c r="R113" s="78"/>
      <c r="S113" s="78"/>
      <c r="T113" s="81"/>
      <c r="U113" s="78"/>
      <c r="V113" s="84"/>
      <c r="W113" s="78"/>
      <c r="X113" s="51"/>
      <c r="Y113" s="78"/>
      <c r="Z113" s="102"/>
      <c r="AA113" s="87"/>
      <c r="AB113" s="90"/>
    </row>
    <row r="114" spans="1:28" ht="15.75" x14ac:dyDescent="0.25">
      <c r="AB114" s="12">
        <f>AVERAGE(AB13:AB73)</f>
        <v>0.53047619047619055</v>
      </c>
    </row>
    <row r="119" spans="1:28" x14ac:dyDescent="0.2">
      <c r="U119" s="194" t="s">
        <v>399</v>
      </c>
    </row>
  </sheetData>
  <protectedRanges>
    <protectedRange sqref="C74:E113" name="Rango1_1_1"/>
    <protectedRange sqref="U70:U113 U55:U57 U16:U21 U29:U31" name="Rango1_2_1"/>
    <protectedRange sqref="L41 L37:L39 L30:L31 L70 L72:L113" name="Rango1_2_1_1"/>
    <protectedRange sqref="W70:X113 W44:X47 W55:X57" name="Rango1_1_1_1"/>
    <protectedRange sqref="Y70:Y113 Y22:Y26 Y55:Y57 Y42:Y51" name="Rango1_1_1_2"/>
    <protectedRange sqref="L13:L15" name="Rango1_2_1_1_1"/>
    <protectedRange sqref="U13:U15" name="Rango1_2_1_2"/>
    <protectedRange sqref="W13:X15" name="Rango1_1_1_1_1"/>
    <protectedRange sqref="Y13:Y15" name="Rango1_1_1_2_1"/>
    <protectedRange sqref="L27:L28" name="Rango1_2_1_1_2"/>
    <protectedRange sqref="U27:U28" name="Rango1_2_1_3"/>
    <protectedRange sqref="W27:X28" name="Rango1_1_1_1_2"/>
    <protectedRange sqref="Y27:Y28" name="Rango1_1_1_2_2"/>
    <protectedRange sqref="W29:X31" name="Rango1_1_1_1_3"/>
    <protectedRange sqref="Y29:Y31 AB29:AB31 Y37:Y39" name="Rango1_1_1_2_3"/>
    <protectedRange sqref="L32:L36" name="Rango1_2_1_1_4"/>
    <protectedRange sqref="U32:U36" name="Rango1_2_1_5"/>
    <protectedRange sqref="W32:X36" name="Rango1_1_1_1_5"/>
    <protectedRange sqref="Y32:Y36" name="Rango1_1_1_2_5"/>
    <protectedRange sqref="U37:U39" name="Rango1_2_1_6"/>
    <protectedRange sqref="W37:X39" name="Rango1_1_1_1_6"/>
    <protectedRange sqref="U40:U41" name="Rango1_2_1_7"/>
    <protectedRange sqref="Y40:Y41" name="Rango1_1_1_2_7"/>
    <protectedRange sqref="L42:L43" name="Rango1_2_1_1_6"/>
    <protectedRange sqref="Z42:Z43 U42:U43" name="Rango1_2_1_9"/>
    <protectedRange sqref="W42:X43" name="Rango1_1_1_1_9"/>
    <protectedRange sqref="L48:L51" name="Rango1_2_1_1_7"/>
    <protectedRange sqref="U48:U51" name="Rango1_2_1_10"/>
    <protectedRange sqref="W48:X51" name="Rango1_1_1_1_10"/>
    <protectedRange sqref="L52:L53" name="Rango1_2_1_1_8"/>
    <protectedRange sqref="U52:U54" name="Rango1_2_1_11"/>
    <protectedRange sqref="W52:X54" name="Rango1_1_1_1_11"/>
    <protectedRange sqref="Y52:Y54" name="Rango1_1_1_2_9"/>
    <protectedRange sqref="L55:L57" name="Rango1_2_1_1_10"/>
    <protectedRange sqref="L61:L62" name="Rango1_2_1_1_2_1_1"/>
    <protectedRange sqref="U61:U62" name="Rango1_2_1_13"/>
    <protectedRange sqref="W61:X62" name="Rango1_1_1_1_13"/>
    <protectedRange sqref="Y61:Y62" name="Rango1_1_1_2_11"/>
    <protectedRange sqref="L63:L65" name="Rango1_2_1_1_9"/>
    <protectedRange sqref="W63:X65" name="Rango1_1_1_1_12"/>
    <protectedRange sqref="Y63:Y65" name="Rango1_1_1_2_10"/>
    <protectedRange sqref="U63:U65" name="Rango1_2_1_2_1"/>
    <protectedRange sqref="L67:L69" name="Rango1_2_1_1_13"/>
    <protectedRange sqref="U66:U69" name="Rango1_2_1_12"/>
    <protectedRange sqref="W66:X69" name="Rango1_1_1_1_14"/>
    <protectedRange sqref="Y66:Y69" name="Rango1_1_1_2_12"/>
    <protectedRange sqref="L16:L20" name="Rango1_2_1_1_15"/>
    <protectedRange sqref="W16:X18" name="Rango1_1_1_1_16"/>
    <protectedRange sqref="Y16:Y18" name="Rango1_1_1_2_14"/>
    <protectedRange sqref="L21" name="Rango1_2_1_1_16"/>
    <protectedRange sqref="W19:X21 W25:X26" name="Rango1_1_1_1_17"/>
    <protectedRange sqref="Y19:Y21" name="Rango1_1_1_2_15"/>
    <protectedRange sqref="L22:L24" name="Rango1_2_1_1_17"/>
    <protectedRange sqref="U22:U24" name="Rango1_2_1_14"/>
    <protectedRange sqref="L25:L26 U25:U26" name="Rango1_2_1_1_18"/>
    <protectedRange sqref="L44:L47" name="Rango1_2_1_1_29"/>
    <protectedRange sqref="C13:E15" name="Rango1_1_1_3"/>
    <protectedRange sqref="C29:E31" name="Rango1_1_1_4_2"/>
    <protectedRange sqref="C32:E34 C35:D36" name="Rango1_1_1_3_1"/>
    <protectedRange sqref="C37:D39" name="Rango1_1_1_3_2"/>
    <protectedRange sqref="C61:E62" name="Rango1_5_1_5"/>
    <protectedRange sqref="C25:E26" name="Rango1_1_1_8_1"/>
    <protectedRange sqref="Y58:Y60" name="Rango1_1_1_2_4"/>
    <protectedRange sqref="L58:L60" name="Rango1_2_1_1_11_1"/>
    <protectedRange sqref="C58:E60" name="Rango1_1_1_6_2"/>
    <protectedRange sqref="U58:U60" name="Rango1_2_1_15"/>
    <protectedRange sqref="W58:X60" name="Rango1_1_1_1_15"/>
  </protectedRanges>
  <mergeCells count="774">
    <mergeCell ref="X40:X41"/>
    <mergeCell ref="X42:X43"/>
    <mergeCell ref="X44:X47"/>
    <mergeCell ref="X48:X51"/>
    <mergeCell ref="X52:X54"/>
    <mergeCell ref="X55:X57"/>
    <mergeCell ref="X58:X60"/>
    <mergeCell ref="X61:X62"/>
    <mergeCell ref="X63:X65"/>
    <mergeCell ref="X9:X12"/>
    <mergeCell ref="X13:X15"/>
    <mergeCell ref="X16:X18"/>
    <mergeCell ref="X19:X21"/>
    <mergeCell ref="X22:X24"/>
    <mergeCell ref="X25:X26"/>
    <mergeCell ref="X27:X28"/>
    <mergeCell ref="X29:X31"/>
    <mergeCell ref="X32:X34"/>
    <mergeCell ref="B1:C3"/>
    <mergeCell ref="D1:Y4"/>
    <mergeCell ref="Z1:AB1"/>
    <mergeCell ref="Z2:AB2"/>
    <mergeCell ref="AA3:AB3"/>
    <mergeCell ref="B4:C4"/>
    <mergeCell ref="AA4:AB4"/>
    <mergeCell ref="B9:B12"/>
    <mergeCell ref="C9:C12"/>
    <mergeCell ref="D9:D12"/>
    <mergeCell ref="E9:E12"/>
    <mergeCell ref="F9:K9"/>
    <mergeCell ref="L9:N9"/>
    <mergeCell ref="B6:AB6"/>
    <mergeCell ref="B7:E8"/>
    <mergeCell ref="F7:AB7"/>
    <mergeCell ref="F8:N8"/>
    <mergeCell ref="O8:T8"/>
    <mergeCell ref="U8:Y8"/>
    <mergeCell ref="Z8:AB8"/>
    <mergeCell ref="AA9:AA12"/>
    <mergeCell ref="AB9:AB12"/>
    <mergeCell ref="F10:K11"/>
    <mergeCell ref="L10:N11"/>
    <mergeCell ref="O11:P11"/>
    <mergeCell ref="Q11:R11"/>
    <mergeCell ref="S11:T12"/>
    <mergeCell ref="F12:G12"/>
    <mergeCell ref="H12:I12"/>
    <mergeCell ref="J12:K12"/>
    <mergeCell ref="O9:T10"/>
    <mergeCell ref="U9:U12"/>
    <mergeCell ref="V9:V12"/>
    <mergeCell ref="W9:W12"/>
    <mergeCell ref="Y9:Y12"/>
    <mergeCell ref="Z9:Z12"/>
    <mergeCell ref="B13:B15"/>
    <mergeCell ref="D13:D15"/>
    <mergeCell ref="Z16:Z18"/>
    <mergeCell ref="AA16:AA18"/>
    <mergeCell ref="AB16:AB18"/>
    <mergeCell ref="P16:P18"/>
    <mergeCell ref="E13:E15"/>
    <mergeCell ref="F13:F15"/>
    <mergeCell ref="G13:G15"/>
    <mergeCell ref="H13:H15"/>
    <mergeCell ref="W13:W15"/>
    <mergeCell ref="Y13:Y15"/>
    <mergeCell ref="Z13:Z15"/>
    <mergeCell ref="AA13:AA15"/>
    <mergeCell ref="V16:V18"/>
    <mergeCell ref="W16:W18"/>
    <mergeCell ref="Y16:Y18"/>
    <mergeCell ref="H16:H18"/>
    <mergeCell ref="I16:I18"/>
    <mergeCell ref="J16:J18"/>
    <mergeCell ref="K16:K18"/>
    <mergeCell ref="D19:D21"/>
    <mergeCell ref="E19:E21"/>
    <mergeCell ref="F19:F21"/>
    <mergeCell ref="G19:G21"/>
    <mergeCell ref="H19:H21"/>
    <mergeCell ref="I19:I21"/>
    <mergeCell ref="AB13:AB15"/>
    <mergeCell ref="B16:B26"/>
    <mergeCell ref="D16:D18"/>
    <mergeCell ref="E16:E18"/>
    <mergeCell ref="F16:F18"/>
    <mergeCell ref="G16:G18"/>
    <mergeCell ref="Q13:Q15"/>
    <mergeCell ref="R13:R15"/>
    <mergeCell ref="S13:S15"/>
    <mergeCell ref="T13:T15"/>
    <mergeCell ref="U13:U15"/>
    <mergeCell ref="V13:V15"/>
    <mergeCell ref="I13:I15"/>
    <mergeCell ref="J13:J15"/>
    <mergeCell ref="K13:K15"/>
    <mergeCell ref="N13:N15"/>
    <mergeCell ref="O13:O15"/>
    <mergeCell ref="P13:P15"/>
    <mergeCell ref="N16:N18"/>
    <mergeCell ref="O16:O18"/>
    <mergeCell ref="Q16:Q18"/>
    <mergeCell ref="R16:R18"/>
    <mergeCell ref="S16:S18"/>
    <mergeCell ref="T16:T18"/>
    <mergeCell ref="U16:U18"/>
    <mergeCell ref="AB19:AB21"/>
    <mergeCell ref="P19:P21"/>
    <mergeCell ref="Q19:Q21"/>
    <mergeCell ref="R19:R21"/>
    <mergeCell ref="S19:S21"/>
    <mergeCell ref="T19:T21"/>
    <mergeCell ref="U19:U21"/>
    <mergeCell ref="V19:V21"/>
    <mergeCell ref="W19:W21"/>
    <mergeCell ref="Y19:Y21"/>
    <mergeCell ref="Z19:Z21"/>
    <mergeCell ref="AA19:AA21"/>
    <mergeCell ref="J19:J21"/>
    <mergeCell ref="K19:K21"/>
    <mergeCell ref="L19:L20"/>
    <mergeCell ref="M19:M20"/>
    <mergeCell ref="N19:N21"/>
    <mergeCell ref="O19:O21"/>
    <mergeCell ref="F22:F24"/>
    <mergeCell ref="G22:G24"/>
    <mergeCell ref="H22:H24"/>
    <mergeCell ref="I22:I24"/>
    <mergeCell ref="Z22:Z24"/>
    <mergeCell ref="AA22:AA24"/>
    <mergeCell ref="AB22:AB24"/>
    <mergeCell ref="D25:D26"/>
    <mergeCell ref="E25:E26"/>
    <mergeCell ref="F25:F26"/>
    <mergeCell ref="G25:G26"/>
    <mergeCell ref="H25:H26"/>
    <mergeCell ref="I25:I26"/>
    <mergeCell ref="J25:J26"/>
    <mergeCell ref="S22:S24"/>
    <mergeCell ref="T22:T24"/>
    <mergeCell ref="U22:U24"/>
    <mergeCell ref="V22:V24"/>
    <mergeCell ref="W22:W24"/>
    <mergeCell ref="Y22:Y24"/>
    <mergeCell ref="J22:J24"/>
    <mergeCell ref="K22:K24"/>
    <mergeCell ref="O22:O24"/>
    <mergeCell ref="P22:P24"/>
    <mergeCell ref="Q22:Q24"/>
    <mergeCell ref="R22:R24"/>
    <mergeCell ref="D22:D24"/>
    <mergeCell ref="E22:E24"/>
    <mergeCell ref="W25:W26"/>
    <mergeCell ref="Y25:Y26"/>
    <mergeCell ref="Z25:Z26"/>
    <mergeCell ref="AA25:AA26"/>
    <mergeCell ref="AB25:AB26"/>
    <mergeCell ref="B27:B28"/>
    <mergeCell ref="D27:D28"/>
    <mergeCell ref="E27:E28"/>
    <mergeCell ref="F27:F28"/>
    <mergeCell ref="G27:G28"/>
    <mergeCell ref="Q25:Q26"/>
    <mergeCell ref="R25:R26"/>
    <mergeCell ref="S25:S26"/>
    <mergeCell ref="T25:T26"/>
    <mergeCell ref="U25:U26"/>
    <mergeCell ref="V25:V26"/>
    <mergeCell ref="K25:K26"/>
    <mergeCell ref="L25:L26"/>
    <mergeCell ref="M25:M26"/>
    <mergeCell ref="N25:N26"/>
    <mergeCell ref="O25:O26"/>
    <mergeCell ref="P25:P26"/>
    <mergeCell ref="W27:W28"/>
    <mergeCell ref="Y27:Y28"/>
    <mergeCell ref="Z27:Z28"/>
    <mergeCell ref="AA27:AA28"/>
    <mergeCell ref="AB27:AB28"/>
    <mergeCell ref="B29:B31"/>
    <mergeCell ref="D29:D31"/>
    <mergeCell ref="E29:E31"/>
    <mergeCell ref="F29:F31"/>
    <mergeCell ref="G29:G31"/>
    <mergeCell ref="Q27:Q28"/>
    <mergeCell ref="R27:R28"/>
    <mergeCell ref="S27:S28"/>
    <mergeCell ref="T27:T28"/>
    <mergeCell ref="U27:U28"/>
    <mergeCell ref="V27:V28"/>
    <mergeCell ref="H27:H28"/>
    <mergeCell ref="I27:I28"/>
    <mergeCell ref="J27:J28"/>
    <mergeCell ref="K27:K28"/>
    <mergeCell ref="O27:O28"/>
    <mergeCell ref="P27:P28"/>
    <mergeCell ref="Z29:Z31"/>
    <mergeCell ref="AA29:AA31"/>
    <mergeCell ref="AB29:AB31"/>
    <mergeCell ref="P29:P31"/>
    <mergeCell ref="Q32:Q34"/>
    <mergeCell ref="R32:R34"/>
    <mergeCell ref="S32:S34"/>
    <mergeCell ref="T32:T34"/>
    <mergeCell ref="I32:I34"/>
    <mergeCell ref="J32:J34"/>
    <mergeCell ref="K32:K34"/>
    <mergeCell ref="N32:N34"/>
    <mergeCell ref="O32:O34"/>
    <mergeCell ref="P32:P34"/>
    <mergeCell ref="B32:B39"/>
    <mergeCell ref="D32:D34"/>
    <mergeCell ref="E32:E34"/>
    <mergeCell ref="F32:F34"/>
    <mergeCell ref="G32:G34"/>
    <mergeCell ref="H32:H34"/>
    <mergeCell ref="D35:D36"/>
    <mergeCell ref="E35:E36"/>
    <mergeCell ref="F35:F36"/>
    <mergeCell ref="G35:G36"/>
    <mergeCell ref="H35:H36"/>
    <mergeCell ref="D37:D39"/>
    <mergeCell ref="E37:E39"/>
    <mergeCell ref="F37:F39"/>
    <mergeCell ref="G37:G39"/>
    <mergeCell ref="H37:H39"/>
    <mergeCell ref="V29:V31"/>
    <mergeCell ref="W29:W31"/>
    <mergeCell ref="Y29:Y31"/>
    <mergeCell ref="H29:H31"/>
    <mergeCell ref="I29:I31"/>
    <mergeCell ref="J29:J31"/>
    <mergeCell ref="K29:K31"/>
    <mergeCell ref="N29:N31"/>
    <mergeCell ref="O29:O31"/>
    <mergeCell ref="L30:L31"/>
    <mergeCell ref="M30:M31"/>
    <mergeCell ref="S29:S31"/>
    <mergeCell ref="T29:T31"/>
    <mergeCell ref="U29:U31"/>
    <mergeCell ref="Q29:Q31"/>
    <mergeCell ref="R29:R31"/>
    <mergeCell ref="W32:W34"/>
    <mergeCell ref="Y32:Y34"/>
    <mergeCell ref="Z32:Z34"/>
    <mergeCell ref="AA32:AA34"/>
    <mergeCell ref="AB32:AB34"/>
    <mergeCell ref="U32:U34"/>
    <mergeCell ref="V32:V34"/>
    <mergeCell ref="AB35:AB36"/>
    <mergeCell ref="U35:U36"/>
    <mergeCell ref="V35:V36"/>
    <mergeCell ref="W35:W36"/>
    <mergeCell ref="Y35:Y36"/>
    <mergeCell ref="Z35:Z36"/>
    <mergeCell ref="AA35:AA36"/>
    <mergeCell ref="X35:X36"/>
    <mergeCell ref="I37:I39"/>
    <mergeCell ref="J37:J39"/>
    <mergeCell ref="K37:K39"/>
    <mergeCell ref="O37:O39"/>
    <mergeCell ref="I35:I36"/>
    <mergeCell ref="J35:J36"/>
    <mergeCell ref="V37:V39"/>
    <mergeCell ref="W37:W39"/>
    <mergeCell ref="Y37:Y39"/>
    <mergeCell ref="K35:K36"/>
    <mergeCell ref="L35:L36"/>
    <mergeCell ref="M35:M36"/>
    <mergeCell ref="N35:N36"/>
    <mergeCell ref="O35:O36"/>
    <mergeCell ref="P35:P36"/>
    <mergeCell ref="Q35:Q36"/>
    <mergeCell ref="R35:R36"/>
    <mergeCell ref="S35:S36"/>
    <mergeCell ref="T35:T36"/>
    <mergeCell ref="X37:X39"/>
    <mergeCell ref="Z37:Z39"/>
    <mergeCell ref="AA37:AA39"/>
    <mergeCell ref="AB37:AB39"/>
    <mergeCell ref="P37:P39"/>
    <mergeCell ref="Q37:Q39"/>
    <mergeCell ref="R37:R39"/>
    <mergeCell ref="S37:S39"/>
    <mergeCell ref="T37:T39"/>
    <mergeCell ref="U37:U39"/>
    <mergeCell ref="K40:K41"/>
    <mergeCell ref="L40:L41"/>
    <mergeCell ref="M40:M41"/>
    <mergeCell ref="N40:N41"/>
    <mergeCell ref="B40:B43"/>
    <mergeCell ref="D40:D41"/>
    <mergeCell ref="E40:E41"/>
    <mergeCell ref="F40:F41"/>
    <mergeCell ref="G40:G41"/>
    <mergeCell ref="H40:H41"/>
    <mergeCell ref="AB40:AB41"/>
    <mergeCell ref="D42:D43"/>
    <mergeCell ref="E42:E43"/>
    <mergeCell ref="F42:F43"/>
    <mergeCell ref="G42:G43"/>
    <mergeCell ref="H42:H43"/>
    <mergeCell ref="I42:I43"/>
    <mergeCell ref="J42:J43"/>
    <mergeCell ref="K42:K43"/>
    <mergeCell ref="L42:L43"/>
    <mergeCell ref="U40:U41"/>
    <mergeCell ref="V40:V41"/>
    <mergeCell ref="W40:W41"/>
    <mergeCell ref="Y40:Y41"/>
    <mergeCell ref="Z40:Z41"/>
    <mergeCell ref="AA40:AA41"/>
    <mergeCell ref="O40:O41"/>
    <mergeCell ref="P40:P41"/>
    <mergeCell ref="Q40:Q41"/>
    <mergeCell ref="R40:R41"/>
    <mergeCell ref="S40:S41"/>
    <mergeCell ref="T40:T41"/>
    <mergeCell ref="I40:I41"/>
    <mergeCell ref="J40:J41"/>
    <mergeCell ref="AB48:AB51"/>
    <mergeCell ref="Z42:Z43"/>
    <mergeCell ref="AA42:AA43"/>
    <mergeCell ref="AB42:AB43"/>
    <mergeCell ref="B44:B51"/>
    <mergeCell ref="D44:D47"/>
    <mergeCell ref="E44:E47"/>
    <mergeCell ref="F44:F47"/>
    <mergeCell ref="G44:G47"/>
    <mergeCell ref="H44:H47"/>
    <mergeCell ref="I44:I47"/>
    <mergeCell ref="S42:S43"/>
    <mergeCell ref="T42:T43"/>
    <mergeCell ref="U42:U43"/>
    <mergeCell ref="V42:V43"/>
    <mergeCell ref="W42:W43"/>
    <mergeCell ref="Y42:Y43"/>
    <mergeCell ref="M42:M43"/>
    <mergeCell ref="N42:N43"/>
    <mergeCell ref="O42:O43"/>
    <mergeCell ref="P42:P43"/>
    <mergeCell ref="Q42:Q43"/>
    <mergeCell ref="R42:R43"/>
    <mergeCell ref="F48:F51"/>
    <mergeCell ref="J44:J47"/>
    <mergeCell ref="K44:K47"/>
    <mergeCell ref="N44:N47"/>
    <mergeCell ref="O44:O47"/>
    <mergeCell ref="P44:P47"/>
    <mergeCell ref="Q44:Q47"/>
    <mergeCell ref="Y48:Y51"/>
    <mergeCell ref="Z48:Z51"/>
    <mergeCell ref="AA48:AA51"/>
    <mergeCell ref="Y44:Y47"/>
    <mergeCell ref="Z44:Z47"/>
    <mergeCell ref="AA44:AA47"/>
    <mergeCell ref="U48:U51"/>
    <mergeCell ref="V48:V51"/>
    <mergeCell ref="W48:W51"/>
    <mergeCell ref="O48:O51"/>
    <mergeCell ref="P48:P51"/>
    <mergeCell ref="Q48:Q51"/>
    <mergeCell ref="AB44:AB47"/>
    <mergeCell ref="L46:L47"/>
    <mergeCell ref="M46:M47"/>
    <mergeCell ref="R44:R47"/>
    <mergeCell ref="S44:S47"/>
    <mergeCell ref="T44:T47"/>
    <mergeCell ref="U44:U47"/>
    <mergeCell ref="V44:V47"/>
    <mergeCell ref="W44:W47"/>
    <mergeCell ref="B52:B60"/>
    <mergeCell ref="D52:D54"/>
    <mergeCell ref="E52:E54"/>
    <mergeCell ref="F52:F54"/>
    <mergeCell ref="G52:G54"/>
    <mergeCell ref="H52:H54"/>
    <mergeCell ref="R48:R51"/>
    <mergeCell ref="S48:S51"/>
    <mergeCell ref="T48:T51"/>
    <mergeCell ref="D48:D51"/>
    <mergeCell ref="E48:E51"/>
    <mergeCell ref="F55:F57"/>
    <mergeCell ref="G55:G57"/>
    <mergeCell ref="H55:H57"/>
    <mergeCell ref="I55:I57"/>
    <mergeCell ref="I52:I54"/>
    <mergeCell ref="J52:J54"/>
    <mergeCell ref="K52:K54"/>
    <mergeCell ref="H48:H51"/>
    <mergeCell ref="I48:I51"/>
    <mergeCell ref="G48:G51"/>
    <mergeCell ref="J48:J51"/>
    <mergeCell ref="K48:K51"/>
    <mergeCell ref="N48:N50"/>
    <mergeCell ref="W52:W54"/>
    <mergeCell ref="Y52:Y54"/>
    <mergeCell ref="Z52:Z54"/>
    <mergeCell ref="AA52:AA54"/>
    <mergeCell ref="AB52:AB54"/>
    <mergeCell ref="L53:L54"/>
    <mergeCell ref="M53:M54"/>
    <mergeCell ref="Q52:Q54"/>
    <mergeCell ref="R52:R54"/>
    <mergeCell ref="S52:S54"/>
    <mergeCell ref="T52:T54"/>
    <mergeCell ref="U52:U54"/>
    <mergeCell ref="V52:V54"/>
    <mergeCell ref="N52:N54"/>
    <mergeCell ref="O52:O54"/>
    <mergeCell ref="P52:P54"/>
    <mergeCell ref="Y55:Y57"/>
    <mergeCell ref="Z55:Z57"/>
    <mergeCell ref="AA55:AA57"/>
    <mergeCell ref="AB55:AB57"/>
    <mergeCell ref="D58:D60"/>
    <mergeCell ref="E58:E60"/>
    <mergeCell ref="F58:F60"/>
    <mergeCell ref="G58:G60"/>
    <mergeCell ref="H58:H60"/>
    <mergeCell ref="I58:I60"/>
    <mergeCell ref="R55:R57"/>
    <mergeCell ref="S55:S57"/>
    <mergeCell ref="T55:T57"/>
    <mergeCell ref="U55:U57"/>
    <mergeCell ref="V55:V57"/>
    <mergeCell ref="W55:W57"/>
    <mergeCell ref="J55:J57"/>
    <mergeCell ref="K55:K57"/>
    <mergeCell ref="N55:N57"/>
    <mergeCell ref="O55:O57"/>
    <mergeCell ref="P55:P57"/>
    <mergeCell ref="Q55:Q57"/>
    <mergeCell ref="D55:D57"/>
    <mergeCell ref="E55:E57"/>
    <mergeCell ref="Z58:Z60"/>
    <mergeCell ref="AA58:AA60"/>
    <mergeCell ref="AB58:AB60"/>
    <mergeCell ref="C59:C60"/>
    <mergeCell ref="B61:B62"/>
    <mergeCell ref="D61:D62"/>
    <mergeCell ref="E61:E62"/>
    <mergeCell ref="F61:F62"/>
    <mergeCell ref="G61:G62"/>
    <mergeCell ref="H61:H62"/>
    <mergeCell ref="S58:S60"/>
    <mergeCell ref="T58:T60"/>
    <mergeCell ref="U58:U60"/>
    <mergeCell ref="V58:V60"/>
    <mergeCell ref="W58:W60"/>
    <mergeCell ref="Y58:Y60"/>
    <mergeCell ref="J58:J60"/>
    <mergeCell ref="K58:K60"/>
    <mergeCell ref="O58:O60"/>
    <mergeCell ref="P58:P60"/>
    <mergeCell ref="Q58:Q60"/>
    <mergeCell ref="R58:R60"/>
    <mergeCell ref="W61:W62"/>
    <mergeCell ref="Y61:Y62"/>
    <mergeCell ref="Z61:Z62"/>
    <mergeCell ref="AA61:AA62"/>
    <mergeCell ref="AB61:AB62"/>
    <mergeCell ref="B63:B73"/>
    <mergeCell ref="D63:D65"/>
    <mergeCell ref="E63:E65"/>
    <mergeCell ref="F63:F65"/>
    <mergeCell ref="G63:G65"/>
    <mergeCell ref="Q61:Q62"/>
    <mergeCell ref="R61:R62"/>
    <mergeCell ref="S61:S62"/>
    <mergeCell ref="T61:T62"/>
    <mergeCell ref="U61:U62"/>
    <mergeCell ref="V61:V62"/>
    <mergeCell ref="I61:I62"/>
    <mergeCell ref="J61:J62"/>
    <mergeCell ref="K61:K62"/>
    <mergeCell ref="N61:N62"/>
    <mergeCell ref="O61:O62"/>
    <mergeCell ref="P61:P62"/>
    <mergeCell ref="AB63:AB65"/>
    <mergeCell ref="P63:P65"/>
    <mergeCell ref="Q63:Q65"/>
    <mergeCell ref="R63:R65"/>
    <mergeCell ref="F66:F69"/>
    <mergeCell ref="G66:G69"/>
    <mergeCell ref="H66:H69"/>
    <mergeCell ref="I66:I69"/>
    <mergeCell ref="V63:V65"/>
    <mergeCell ref="W63:W65"/>
    <mergeCell ref="Y63:Y65"/>
    <mergeCell ref="Z63:Z65"/>
    <mergeCell ref="AA63:AA65"/>
    <mergeCell ref="Y66:Y69"/>
    <mergeCell ref="Z66:Z69"/>
    <mergeCell ref="AA66:AA69"/>
    <mergeCell ref="S63:S65"/>
    <mergeCell ref="T63:T65"/>
    <mergeCell ref="U63:U65"/>
    <mergeCell ref="H63:H65"/>
    <mergeCell ref="I63:I65"/>
    <mergeCell ref="J63:J65"/>
    <mergeCell ref="K63:K65"/>
    <mergeCell ref="N63:N65"/>
    <mergeCell ref="O63:O65"/>
    <mergeCell ref="L64:L65"/>
    <mergeCell ref="M64:M65"/>
    <mergeCell ref="X66:X69"/>
    <mergeCell ref="AB66:AB69"/>
    <mergeCell ref="D70:D73"/>
    <mergeCell ref="E70:E73"/>
    <mergeCell ref="F70:F73"/>
    <mergeCell ref="G70:G73"/>
    <mergeCell ref="H70:H73"/>
    <mergeCell ref="I70:I73"/>
    <mergeCell ref="R66:R69"/>
    <mergeCell ref="S66:S69"/>
    <mergeCell ref="T66:T69"/>
    <mergeCell ref="U66:U69"/>
    <mergeCell ref="V66:V69"/>
    <mergeCell ref="W66:W69"/>
    <mergeCell ref="J66:J69"/>
    <mergeCell ref="K66:K69"/>
    <mergeCell ref="N66:N69"/>
    <mergeCell ref="O66:O69"/>
    <mergeCell ref="P66:P69"/>
    <mergeCell ref="Q66:Q69"/>
    <mergeCell ref="D66:D69"/>
    <mergeCell ref="E66:E69"/>
    <mergeCell ref="Z70:Z73"/>
    <mergeCell ref="AA70:AA73"/>
    <mergeCell ref="AB70:AB73"/>
    <mergeCell ref="B74:B77"/>
    <mergeCell ref="C74:C77"/>
    <mergeCell ref="D74:D77"/>
    <mergeCell ref="E74:E77"/>
    <mergeCell ref="F74:F77"/>
    <mergeCell ref="G74:G77"/>
    <mergeCell ref="H74:H77"/>
    <mergeCell ref="S70:S73"/>
    <mergeCell ref="T70:T73"/>
    <mergeCell ref="U70:U73"/>
    <mergeCell ref="V70:V73"/>
    <mergeCell ref="W70:W73"/>
    <mergeCell ref="Y70:Y73"/>
    <mergeCell ref="J70:J73"/>
    <mergeCell ref="K70:K73"/>
    <mergeCell ref="O70:O73"/>
    <mergeCell ref="P70:P73"/>
    <mergeCell ref="Q70:Q73"/>
    <mergeCell ref="R70:R73"/>
    <mergeCell ref="X70:X73"/>
    <mergeCell ref="Y74:Y77"/>
    <mergeCell ref="Z74:Z77"/>
    <mergeCell ref="AA74:AA77"/>
    <mergeCell ref="AB74:AB77"/>
    <mergeCell ref="B78:B81"/>
    <mergeCell ref="C78:C81"/>
    <mergeCell ref="D78:D81"/>
    <mergeCell ref="E78:E81"/>
    <mergeCell ref="F78:F81"/>
    <mergeCell ref="G78:G81"/>
    <mergeCell ref="R74:R77"/>
    <mergeCell ref="S74:S77"/>
    <mergeCell ref="T74:T77"/>
    <mergeCell ref="U74:U77"/>
    <mergeCell ref="V74:V77"/>
    <mergeCell ref="W74:W77"/>
    <mergeCell ref="I74:I77"/>
    <mergeCell ref="J74:J77"/>
    <mergeCell ref="K74:K77"/>
    <mergeCell ref="O74:O77"/>
    <mergeCell ref="P74:P77"/>
    <mergeCell ref="Q74:Q77"/>
    <mergeCell ref="AA78:AA81"/>
    <mergeCell ref="AB78:AB81"/>
    <mergeCell ref="B82:B85"/>
    <mergeCell ref="C82:C85"/>
    <mergeCell ref="D82:D85"/>
    <mergeCell ref="E82:E85"/>
    <mergeCell ref="F82:F85"/>
    <mergeCell ref="Q78:Q81"/>
    <mergeCell ref="R78:R81"/>
    <mergeCell ref="S78:S81"/>
    <mergeCell ref="T78:T81"/>
    <mergeCell ref="G82:G85"/>
    <mergeCell ref="H82:H85"/>
    <mergeCell ref="I82:I85"/>
    <mergeCell ref="J82:J85"/>
    <mergeCell ref="K82:K85"/>
    <mergeCell ref="O82:O85"/>
    <mergeCell ref="P82:P85"/>
    <mergeCell ref="Q82:Q85"/>
    <mergeCell ref="R82:R85"/>
    <mergeCell ref="AA82:AA85"/>
    <mergeCell ref="V86:V89"/>
    <mergeCell ref="Y86:Y89"/>
    <mergeCell ref="Z86:Z89"/>
    <mergeCell ref="AB82:AB85"/>
    <mergeCell ref="U78:U81"/>
    <mergeCell ref="V78:V81"/>
    <mergeCell ref="H78:H81"/>
    <mergeCell ref="I78:I81"/>
    <mergeCell ref="J78:J81"/>
    <mergeCell ref="K78:K81"/>
    <mergeCell ref="O78:O81"/>
    <mergeCell ref="P78:P81"/>
    <mergeCell ref="S82:S85"/>
    <mergeCell ref="T82:T85"/>
    <mergeCell ref="U82:U85"/>
    <mergeCell ref="D86:D89"/>
    <mergeCell ref="E86:E89"/>
    <mergeCell ref="F86:F89"/>
    <mergeCell ref="W86:W89"/>
    <mergeCell ref="W78:W81"/>
    <mergeCell ref="Y78:Y81"/>
    <mergeCell ref="Z78:Z81"/>
    <mergeCell ref="V82:V85"/>
    <mergeCell ref="W82:W85"/>
    <mergeCell ref="Y82:Y85"/>
    <mergeCell ref="Z82:Z85"/>
    <mergeCell ref="B90:B93"/>
    <mergeCell ref="C90:C93"/>
    <mergeCell ref="D90:D93"/>
    <mergeCell ref="E90:E93"/>
    <mergeCell ref="F90:F93"/>
    <mergeCell ref="Q86:Q89"/>
    <mergeCell ref="R86:R89"/>
    <mergeCell ref="S86:S89"/>
    <mergeCell ref="T86:T89"/>
    <mergeCell ref="G86:G89"/>
    <mergeCell ref="G90:G93"/>
    <mergeCell ref="H90:H93"/>
    <mergeCell ref="I90:I93"/>
    <mergeCell ref="J90:J93"/>
    <mergeCell ref="K90:K93"/>
    <mergeCell ref="O90:O93"/>
    <mergeCell ref="H86:H89"/>
    <mergeCell ref="I86:I89"/>
    <mergeCell ref="J86:J89"/>
    <mergeCell ref="K86:K89"/>
    <mergeCell ref="O86:O89"/>
    <mergeCell ref="P86:P89"/>
    <mergeCell ref="B86:B89"/>
    <mergeCell ref="C86:C89"/>
    <mergeCell ref="V90:V93"/>
    <mergeCell ref="W90:W93"/>
    <mergeCell ref="Y90:Y93"/>
    <mergeCell ref="Z90:Z93"/>
    <mergeCell ref="AA86:AA89"/>
    <mergeCell ref="AB90:AB93"/>
    <mergeCell ref="P90:P93"/>
    <mergeCell ref="Q90:Q93"/>
    <mergeCell ref="R90:R93"/>
    <mergeCell ref="S90:S93"/>
    <mergeCell ref="T90:T93"/>
    <mergeCell ref="U90:U93"/>
    <mergeCell ref="AA90:AA93"/>
    <mergeCell ref="AB86:AB89"/>
    <mergeCell ref="U86:U89"/>
    <mergeCell ref="AA94:AA97"/>
    <mergeCell ref="AB94:AB97"/>
    <mergeCell ref="U94:U97"/>
    <mergeCell ref="V94:V97"/>
    <mergeCell ref="C94:C97"/>
    <mergeCell ref="D94:D97"/>
    <mergeCell ref="E94:E97"/>
    <mergeCell ref="F94:F97"/>
    <mergeCell ref="G98:G101"/>
    <mergeCell ref="H98:H101"/>
    <mergeCell ref="I98:I101"/>
    <mergeCell ref="J98:J101"/>
    <mergeCell ref="W94:W97"/>
    <mergeCell ref="Y94:Y97"/>
    <mergeCell ref="Z94:Z97"/>
    <mergeCell ref="G94:G97"/>
    <mergeCell ref="V98:V101"/>
    <mergeCell ref="W98:W101"/>
    <mergeCell ref="Y98:Y101"/>
    <mergeCell ref="Z98:Z101"/>
    <mergeCell ref="AB98:AB101"/>
    <mergeCell ref="U98:U101"/>
    <mergeCell ref="AA98:AA101"/>
    <mergeCell ref="B98:B101"/>
    <mergeCell ref="C98:C101"/>
    <mergeCell ref="D98:D101"/>
    <mergeCell ref="E98:E101"/>
    <mergeCell ref="F98:F101"/>
    <mergeCell ref="Q94:Q97"/>
    <mergeCell ref="R94:R97"/>
    <mergeCell ref="S94:S97"/>
    <mergeCell ref="T94:T97"/>
    <mergeCell ref="H94:H97"/>
    <mergeCell ref="I94:I97"/>
    <mergeCell ref="J94:J97"/>
    <mergeCell ref="K94:K97"/>
    <mergeCell ref="O94:O97"/>
    <mergeCell ref="P94:P97"/>
    <mergeCell ref="B94:B97"/>
    <mergeCell ref="P98:P101"/>
    <mergeCell ref="Q98:Q101"/>
    <mergeCell ref="R98:R101"/>
    <mergeCell ref="S98:S101"/>
    <mergeCell ref="T98:T101"/>
    <mergeCell ref="K98:K101"/>
    <mergeCell ref="O98:O101"/>
    <mergeCell ref="B102:B105"/>
    <mergeCell ref="P106:P109"/>
    <mergeCell ref="Q106:Q109"/>
    <mergeCell ref="R106:R109"/>
    <mergeCell ref="S106:S109"/>
    <mergeCell ref="T106:T109"/>
    <mergeCell ref="AA102:AA105"/>
    <mergeCell ref="AB102:AB105"/>
    <mergeCell ref="U102:U105"/>
    <mergeCell ref="V102:V105"/>
    <mergeCell ref="C102:C105"/>
    <mergeCell ref="D102:D105"/>
    <mergeCell ref="E102:E105"/>
    <mergeCell ref="F102:F105"/>
    <mergeCell ref="G106:G109"/>
    <mergeCell ref="H106:H109"/>
    <mergeCell ref="I106:I109"/>
    <mergeCell ref="J106:J109"/>
    <mergeCell ref="W102:W105"/>
    <mergeCell ref="Y102:Y105"/>
    <mergeCell ref="Z102:Z105"/>
    <mergeCell ref="G102:G105"/>
    <mergeCell ref="V106:V109"/>
    <mergeCell ref="W106:W109"/>
    <mergeCell ref="Q102:Q105"/>
    <mergeCell ref="R102:R105"/>
    <mergeCell ref="S102:S105"/>
    <mergeCell ref="T102:T105"/>
    <mergeCell ref="H102:H105"/>
    <mergeCell ref="I102:I105"/>
    <mergeCell ref="J102:J105"/>
    <mergeCell ref="K102:K105"/>
    <mergeCell ref="O102:O105"/>
    <mergeCell ref="P102:P105"/>
    <mergeCell ref="AA110:AA113"/>
    <mergeCell ref="AB110:AB113"/>
    <mergeCell ref="K106:K109"/>
    <mergeCell ref="O106:O109"/>
    <mergeCell ref="B106:B109"/>
    <mergeCell ref="C106:C109"/>
    <mergeCell ref="D106:D109"/>
    <mergeCell ref="E106:E109"/>
    <mergeCell ref="F106:F109"/>
    <mergeCell ref="Y106:Y109"/>
    <mergeCell ref="Z106:Z109"/>
    <mergeCell ref="AA106:AA109"/>
    <mergeCell ref="AB106:AB109"/>
    <mergeCell ref="U106:U109"/>
    <mergeCell ref="B110:B113"/>
    <mergeCell ref="C110:C113"/>
    <mergeCell ref="D110:D113"/>
    <mergeCell ref="E110:E113"/>
    <mergeCell ref="F110:F113"/>
    <mergeCell ref="G110:G113"/>
    <mergeCell ref="W110:W113"/>
    <mergeCell ref="Y110:Y113"/>
    <mergeCell ref="Z110:Z113"/>
    <mergeCell ref="Q110:Q113"/>
    <mergeCell ref="R110:R113"/>
    <mergeCell ref="S110:S113"/>
    <mergeCell ref="T110:T113"/>
    <mergeCell ref="U110:U113"/>
    <mergeCell ref="V110:V113"/>
    <mergeCell ref="H110:H113"/>
    <mergeCell ref="I110:I113"/>
    <mergeCell ref="J110:J113"/>
    <mergeCell ref="K110:K113"/>
    <mergeCell ref="O110:O113"/>
    <mergeCell ref="P110:P113"/>
  </mergeCells>
  <conditionalFormatting sqref="T78 K78">
    <cfRule type="containsText" dxfId="249" priority="237" operator="containsText" text="ALTA">
      <formula>NOT(ISERROR(SEARCH("ALTA",K78)))</formula>
    </cfRule>
    <cfRule type="containsText" dxfId="248" priority="238" operator="containsText" text="Zona de riesgo Moderada">
      <formula>NOT(ISERROR(SEARCH("Zona de riesgo Moderada",K78)))</formula>
    </cfRule>
    <cfRule type="containsText" dxfId="247" priority="239" operator="containsText" text="Zona de riesgo Baja">
      <formula>NOT(ISERROR(SEARCH("Zona de riesgo Baja",K78)))</formula>
    </cfRule>
    <cfRule type="containsText" dxfId="246" priority="240" operator="containsText" text="Zona de riesgo Extrema">
      <formula>NOT(ISERROR(SEARCH("Zona de riesgo Extrema",K78)))</formula>
    </cfRule>
    <cfRule type="containsText" dxfId="245" priority="241" operator="containsText" text="Zona de Riesgo Extremo">
      <formula>NOT(ISERROR(SEARCH("Zona de Riesgo Extremo",K78)))</formula>
    </cfRule>
  </conditionalFormatting>
  <conditionalFormatting sqref="T78 K78">
    <cfRule type="containsText" dxfId="244" priority="233" operator="containsText" text="ALTA">
      <formula>NOT(ISERROR(SEARCH("ALTA",K78)))</formula>
    </cfRule>
    <cfRule type="containsText" dxfId="243" priority="234" operator="containsText" text="MODERADA">
      <formula>NOT(ISERROR(SEARCH("MODERADA",K78)))</formula>
    </cfRule>
    <cfRule type="containsText" dxfId="242" priority="235" operator="containsText" text="EXTREMA">
      <formula>NOT(ISERROR(SEARCH("EXTREMA",K78)))</formula>
    </cfRule>
    <cfRule type="containsText" dxfId="241" priority="236" operator="containsText" text="BAJA">
      <formula>NOT(ISERROR(SEARCH("BAJA",K78)))</formula>
    </cfRule>
  </conditionalFormatting>
  <conditionalFormatting sqref="T74 K74">
    <cfRule type="containsText" dxfId="240" priority="246" operator="containsText" text="ALTA">
      <formula>NOT(ISERROR(SEARCH("ALTA",K74)))</formula>
    </cfRule>
    <cfRule type="containsText" dxfId="239" priority="247" operator="containsText" text="Zona de riesgo Moderada">
      <formula>NOT(ISERROR(SEARCH("Zona de riesgo Moderada",K74)))</formula>
    </cfRule>
    <cfRule type="containsText" dxfId="238" priority="248" operator="containsText" text="Zona de riesgo Baja">
      <formula>NOT(ISERROR(SEARCH("Zona de riesgo Baja",K74)))</formula>
    </cfRule>
    <cfRule type="containsText" dxfId="237" priority="249" operator="containsText" text="Zona de riesgo Extrema">
      <formula>NOT(ISERROR(SEARCH("Zona de riesgo Extrema",K74)))</formula>
    </cfRule>
    <cfRule type="containsText" dxfId="236" priority="250" operator="containsText" text="Zona de Riesgo Extremo">
      <formula>NOT(ISERROR(SEARCH("Zona de Riesgo Extremo",K74)))</formula>
    </cfRule>
  </conditionalFormatting>
  <conditionalFormatting sqref="T74 K74">
    <cfRule type="containsText" dxfId="235" priority="242" operator="containsText" text="ALTA">
      <formula>NOT(ISERROR(SEARCH("ALTA",K74)))</formula>
    </cfRule>
    <cfRule type="containsText" dxfId="234" priority="243" operator="containsText" text="MODERADA">
      <formula>NOT(ISERROR(SEARCH("MODERADA",K74)))</formula>
    </cfRule>
    <cfRule type="containsText" dxfId="233" priority="244" operator="containsText" text="EXTREMA">
      <formula>NOT(ISERROR(SEARCH("EXTREMA",K74)))</formula>
    </cfRule>
    <cfRule type="containsText" dxfId="232" priority="245" operator="containsText" text="BAJA">
      <formula>NOT(ISERROR(SEARCH("BAJA",K74)))</formula>
    </cfRule>
  </conditionalFormatting>
  <conditionalFormatting sqref="T82 K82">
    <cfRule type="containsText" dxfId="231" priority="228" operator="containsText" text="ALTA">
      <formula>NOT(ISERROR(SEARCH("ALTA",K82)))</formula>
    </cfRule>
    <cfRule type="containsText" dxfId="230" priority="229" operator="containsText" text="Zona de riesgo Moderada">
      <formula>NOT(ISERROR(SEARCH("Zona de riesgo Moderada",K82)))</formula>
    </cfRule>
    <cfRule type="containsText" dxfId="229" priority="230" operator="containsText" text="Zona de riesgo Baja">
      <formula>NOT(ISERROR(SEARCH("Zona de riesgo Baja",K82)))</formula>
    </cfRule>
    <cfRule type="containsText" dxfId="228" priority="231" operator="containsText" text="Zona de riesgo Extrema">
      <formula>NOT(ISERROR(SEARCH("Zona de riesgo Extrema",K82)))</formula>
    </cfRule>
    <cfRule type="containsText" dxfId="227" priority="232" operator="containsText" text="Zona de Riesgo Extremo">
      <formula>NOT(ISERROR(SEARCH("Zona de Riesgo Extremo",K82)))</formula>
    </cfRule>
  </conditionalFormatting>
  <conditionalFormatting sqref="T82 K82">
    <cfRule type="containsText" dxfId="226" priority="224" operator="containsText" text="ALTA">
      <formula>NOT(ISERROR(SEARCH("ALTA",K82)))</formula>
    </cfRule>
    <cfRule type="containsText" dxfId="225" priority="225" operator="containsText" text="MODERADA">
      <formula>NOT(ISERROR(SEARCH("MODERADA",K82)))</formula>
    </cfRule>
    <cfRule type="containsText" dxfId="224" priority="226" operator="containsText" text="EXTREMA">
      <formula>NOT(ISERROR(SEARCH("EXTREMA",K82)))</formula>
    </cfRule>
    <cfRule type="containsText" dxfId="223" priority="227" operator="containsText" text="BAJA">
      <formula>NOT(ISERROR(SEARCH("BAJA",K82)))</formula>
    </cfRule>
  </conditionalFormatting>
  <conditionalFormatting sqref="T86 K86">
    <cfRule type="containsText" dxfId="222" priority="219" operator="containsText" text="ALTA">
      <formula>NOT(ISERROR(SEARCH("ALTA",K86)))</formula>
    </cfRule>
    <cfRule type="containsText" dxfId="221" priority="220" operator="containsText" text="Zona de riesgo Moderada">
      <formula>NOT(ISERROR(SEARCH("Zona de riesgo Moderada",K86)))</formula>
    </cfRule>
    <cfRule type="containsText" dxfId="220" priority="221" operator="containsText" text="Zona de riesgo Baja">
      <formula>NOT(ISERROR(SEARCH("Zona de riesgo Baja",K86)))</formula>
    </cfRule>
    <cfRule type="containsText" dxfId="219" priority="222" operator="containsText" text="Zona de riesgo Extrema">
      <formula>NOT(ISERROR(SEARCH("Zona de riesgo Extrema",K86)))</formula>
    </cfRule>
    <cfRule type="containsText" dxfId="218" priority="223" operator="containsText" text="Zona de Riesgo Extremo">
      <formula>NOT(ISERROR(SEARCH("Zona de Riesgo Extremo",K86)))</formula>
    </cfRule>
  </conditionalFormatting>
  <conditionalFormatting sqref="T86 K86">
    <cfRule type="containsText" dxfId="217" priority="215" operator="containsText" text="ALTA">
      <formula>NOT(ISERROR(SEARCH("ALTA",K86)))</formula>
    </cfRule>
    <cfRule type="containsText" dxfId="216" priority="216" operator="containsText" text="MODERADA">
      <formula>NOT(ISERROR(SEARCH("MODERADA",K86)))</formula>
    </cfRule>
    <cfRule type="containsText" dxfId="215" priority="217" operator="containsText" text="EXTREMA">
      <formula>NOT(ISERROR(SEARCH("EXTREMA",K86)))</formula>
    </cfRule>
    <cfRule type="containsText" dxfId="214" priority="218" operator="containsText" text="BAJA">
      <formula>NOT(ISERROR(SEARCH("BAJA",K86)))</formula>
    </cfRule>
  </conditionalFormatting>
  <conditionalFormatting sqref="T90 K90">
    <cfRule type="containsText" dxfId="213" priority="210" operator="containsText" text="ALTA">
      <formula>NOT(ISERROR(SEARCH("ALTA",K90)))</formula>
    </cfRule>
    <cfRule type="containsText" dxfId="212" priority="211" operator="containsText" text="Zona de riesgo Moderada">
      <formula>NOT(ISERROR(SEARCH("Zona de riesgo Moderada",K90)))</formula>
    </cfRule>
    <cfRule type="containsText" dxfId="211" priority="212" operator="containsText" text="Zona de riesgo Baja">
      <formula>NOT(ISERROR(SEARCH("Zona de riesgo Baja",K90)))</formula>
    </cfRule>
    <cfRule type="containsText" dxfId="210" priority="213" operator="containsText" text="Zona de riesgo Extrema">
      <formula>NOT(ISERROR(SEARCH("Zona de riesgo Extrema",K90)))</formula>
    </cfRule>
    <cfRule type="containsText" dxfId="209" priority="214" operator="containsText" text="Zona de Riesgo Extremo">
      <formula>NOT(ISERROR(SEARCH("Zona de Riesgo Extremo",K90)))</formula>
    </cfRule>
  </conditionalFormatting>
  <conditionalFormatting sqref="T90 K90">
    <cfRule type="containsText" dxfId="208" priority="206" operator="containsText" text="ALTA">
      <formula>NOT(ISERROR(SEARCH("ALTA",K90)))</formula>
    </cfRule>
    <cfRule type="containsText" dxfId="207" priority="207" operator="containsText" text="MODERADA">
      <formula>NOT(ISERROR(SEARCH("MODERADA",K90)))</formula>
    </cfRule>
    <cfRule type="containsText" dxfId="206" priority="208" operator="containsText" text="EXTREMA">
      <formula>NOT(ISERROR(SEARCH("EXTREMA",K90)))</formula>
    </cfRule>
    <cfRule type="containsText" dxfId="205" priority="209" operator="containsText" text="BAJA">
      <formula>NOT(ISERROR(SEARCH("BAJA",K90)))</formula>
    </cfRule>
  </conditionalFormatting>
  <conditionalFormatting sqref="T94 K94">
    <cfRule type="containsText" dxfId="204" priority="201" operator="containsText" text="ALTA">
      <formula>NOT(ISERROR(SEARCH("ALTA",K94)))</formula>
    </cfRule>
    <cfRule type="containsText" dxfId="203" priority="202" operator="containsText" text="Zona de riesgo Moderada">
      <formula>NOT(ISERROR(SEARCH("Zona de riesgo Moderada",K94)))</formula>
    </cfRule>
    <cfRule type="containsText" dxfId="202" priority="203" operator="containsText" text="Zona de riesgo Baja">
      <formula>NOT(ISERROR(SEARCH("Zona de riesgo Baja",K94)))</formula>
    </cfRule>
    <cfRule type="containsText" dxfId="201" priority="204" operator="containsText" text="Zona de riesgo Extrema">
      <formula>NOT(ISERROR(SEARCH("Zona de riesgo Extrema",K94)))</formula>
    </cfRule>
    <cfRule type="containsText" dxfId="200" priority="205" operator="containsText" text="Zona de Riesgo Extremo">
      <formula>NOT(ISERROR(SEARCH("Zona de Riesgo Extremo",K94)))</formula>
    </cfRule>
  </conditionalFormatting>
  <conditionalFormatting sqref="T94 K94">
    <cfRule type="containsText" dxfId="199" priority="197" operator="containsText" text="ALTA">
      <formula>NOT(ISERROR(SEARCH("ALTA",K94)))</formula>
    </cfRule>
    <cfRule type="containsText" dxfId="198" priority="198" operator="containsText" text="MODERADA">
      <formula>NOT(ISERROR(SEARCH("MODERADA",K94)))</formula>
    </cfRule>
    <cfRule type="containsText" dxfId="197" priority="199" operator="containsText" text="EXTREMA">
      <formula>NOT(ISERROR(SEARCH("EXTREMA",K94)))</formula>
    </cfRule>
    <cfRule type="containsText" dxfId="196" priority="200" operator="containsText" text="BAJA">
      <formula>NOT(ISERROR(SEARCH("BAJA",K94)))</formula>
    </cfRule>
  </conditionalFormatting>
  <conditionalFormatting sqref="T98 K98">
    <cfRule type="containsText" dxfId="195" priority="192" operator="containsText" text="ALTA">
      <formula>NOT(ISERROR(SEARCH("ALTA",K98)))</formula>
    </cfRule>
    <cfRule type="containsText" dxfId="194" priority="193" operator="containsText" text="Zona de riesgo Moderada">
      <formula>NOT(ISERROR(SEARCH("Zona de riesgo Moderada",K98)))</formula>
    </cfRule>
    <cfRule type="containsText" dxfId="193" priority="194" operator="containsText" text="Zona de riesgo Baja">
      <formula>NOT(ISERROR(SEARCH("Zona de riesgo Baja",K98)))</formula>
    </cfRule>
    <cfRule type="containsText" dxfId="192" priority="195" operator="containsText" text="Zona de riesgo Extrema">
      <formula>NOT(ISERROR(SEARCH("Zona de riesgo Extrema",K98)))</formula>
    </cfRule>
    <cfRule type="containsText" dxfId="191" priority="196" operator="containsText" text="Zona de Riesgo Extremo">
      <formula>NOT(ISERROR(SEARCH("Zona de Riesgo Extremo",K98)))</formula>
    </cfRule>
  </conditionalFormatting>
  <conditionalFormatting sqref="T98 K98">
    <cfRule type="containsText" dxfId="190" priority="188" operator="containsText" text="ALTA">
      <formula>NOT(ISERROR(SEARCH("ALTA",K98)))</formula>
    </cfRule>
    <cfRule type="containsText" dxfId="189" priority="189" operator="containsText" text="MODERADA">
      <formula>NOT(ISERROR(SEARCH("MODERADA",K98)))</formula>
    </cfRule>
    <cfRule type="containsText" dxfId="188" priority="190" operator="containsText" text="EXTREMA">
      <formula>NOT(ISERROR(SEARCH("EXTREMA",K98)))</formula>
    </cfRule>
    <cfRule type="containsText" dxfId="187" priority="191" operator="containsText" text="BAJA">
      <formula>NOT(ISERROR(SEARCH("BAJA",K98)))</formula>
    </cfRule>
  </conditionalFormatting>
  <conditionalFormatting sqref="T102 K102">
    <cfRule type="containsText" dxfId="186" priority="183" operator="containsText" text="ALTA">
      <formula>NOT(ISERROR(SEARCH("ALTA",K102)))</formula>
    </cfRule>
    <cfRule type="containsText" dxfId="185" priority="184" operator="containsText" text="Zona de riesgo Moderada">
      <formula>NOT(ISERROR(SEARCH("Zona de riesgo Moderada",K102)))</formula>
    </cfRule>
    <cfRule type="containsText" dxfId="184" priority="185" operator="containsText" text="Zona de riesgo Baja">
      <formula>NOT(ISERROR(SEARCH("Zona de riesgo Baja",K102)))</formula>
    </cfRule>
    <cfRule type="containsText" dxfId="183" priority="186" operator="containsText" text="Zona de riesgo Extrema">
      <formula>NOT(ISERROR(SEARCH("Zona de riesgo Extrema",K102)))</formula>
    </cfRule>
    <cfRule type="containsText" dxfId="182" priority="187" operator="containsText" text="Zona de Riesgo Extremo">
      <formula>NOT(ISERROR(SEARCH("Zona de Riesgo Extremo",K102)))</formula>
    </cfRule>
  </conditionalFormatting>
  <conditionalFormatting sqref="T102 K102">
    <cfRule type="containsText" dxfId="181" priority="179" operator="containsText" text="ALTA">
      <formula>NOT(ISERROR(SEARCH("ALTA",K102)))</formula>
    </cfRule>
    <cfRule type="containsText" dxfId="180" priority="180" operator="containsText" text="MODERADA">
      <formula>NOT(ISERROR(SEARCH("MODERADA",K102)))</formula>
    </cfRule>
    <cfRule type="containsText" dxfId="179" priority="181" operator="containsText" text="EXTREMA">
      <formula>NOT(ISERROR(SEARCH("EXTREMA",K102)))</formula>
    </cfRule>
    <cfRule type="containsText" dxfId="178" priority="182" operator="containsText" text="BAJA">
      <formula>NOT(ISERROR(SEARCH("BAJA",K102)))</formula>
    </cfRule>
  </conditionalFormatting>
  <conditionalFormatting sqref="T106 K106">
    <cfRule type="containsText" dxfId="177" priority="174" operator="containsText" text="ALTA">
      <formula>NOT(ISERROR(SEARCH("ALTA",K106)))</formula>
    </cfRule>
    <cfRule type="containsText" dxfId="176" priority="175" operator="containsText" text="Zona de riesgo Moderada">
      <formula>NOT(ISERROR(SEARCH("Zona de riesgo Moderada",K106)))</formula>
    </cfRule>
    <cfRule type="containsText" dxfId="175" priority="176" operator="containsText" text="Zona de riesgo Baja">
      <formula>NOT(ISERROR(SEARCH("Zona de riesgo Baja",K106)))</formula>
    </cfRule>
    <cfRule type="containsText" dxfId="174" priority="177" operator="containsText" text="Zona de riesgo Extrema">
      <formula>NOT(ISERROR(SEARCH("Zona de riesgo Extrema",K106)))</formula>
    </cfRule>
    <cfRule type="containsText" dxfId="173" priority="178" operator="containsText" text="Zona de Riesgo Extremo">
      <formula>NOT(ISERROR(SEARCH("Zona de Riesgo Extremo",K106)))</formula>
    </cfRule>
  </conditionalFormatting>
  <conditionalFormatting sqref="T106 K106">
    <cfRule type="containsText" dxfId="172" priority="170" operator="containsText" text="ALTA">
      <formula>NOT(ISERROR(SEARCH("ALTA",K106)))</formula>
    </cfRule>
    <cfRule type="containsText" dxfId="171" priority="171" operator="containsText" text="MODERADA">
      <formula>NOT(ISERROR(SEARCH("MODERADA",K106)))</formula>
    </cfRule>
    <cfRule type="containsText" dxfId="170" priority="172" operator="containsText" text="EXTREMA">
      <formula>NOT(ISERROR(SEARCH("EXTREMA",K106)))</formula>
    </cfRule>
    <cfRule type="containsText" dxfId="169" priority="173" operator="containsText" text="BAJA">
      <formula>NOT(ISERROR(SEARCH("BAJA",K106)))</formula>
    </cfRule>
  </conditionalFormatting>
  <conditionalFormatting sqref="T110 K110">
    <cfRule type="containsText" dxfId="168" priority="165" operator="containsText" text="ALTA">
      <formula>NOT(ISERROR(SEARCH("ALTA",K110)))</formula>
    </cfRule>
    <cfRule type="containsText" dxfId="167" priority="166" operator="containsText" text="Zona de riesgo Moderada">
      <formula>NOT(ISERROR(SEARCH("Zona de riesgo Moderada",K110)))</formula>
    </cfRule>
    <cfRule type="containsText" dxfId="166" priority="167" operator="containsText" text="Zona de riesgo Baja">
      <formula>NOT(ISERROR(SEARCH("Zona de riesgo Baja",K110)))</formula>
    </cfRule>
    <cfRule type="containsText" dxfId="165" priority="168" operator="containsText" text="Zona de riesgo Extrema">
      <formula>NOT(ISERROR(SEARCH("Zona de riesgo Extrema",K110)))</formula>
    </cfRule>
    <cfRule type="containsText" dxfId="164" priority="169" operator="containsText" text="Zona de Riesgo Extremo">
      <formula>NOT(ISERROR(SEARCH("Zona de Riesgo Extremo",K110)))</formula>
    </cfRule>
  </conditionalFormatting>
  <conditionalFormatting sqref="T110 K110">
    <cfRule type="containsText" dxfId="163" priority="161" operator="containsText" text="ALTA">
      <formula>NOT(ISERROR(SEARCH("ALTA",K110)))</formula>
    </cfRule>
    <cfRule type="containsText" dxfId="162" priority="162" operator="containsText" text="MODERADA">
      <formula>NOT(ISERROR(SEARCH("MODERADA",K110)))</formula>
    </cfRule>
    <cfRule type="containsText" dxfId="161" priority="163" operator="containsText" text="EXTREMA">
      <formula>NOT(ISERROR(SEARCH("EXTREMA",K110)))</formula>
    </cfRule>
    <cfRule type="containsText" dxfId="160" priority="164" operator="containsText" text="BAJA">
      <formula>NOT(ISERROR(SEARCH("BAJA",K110)))</formula>
    </cfRule>
  </conditionalFormatting>
  <conditionalFormatting sqref="K13">
    <cfRule type="containsText" dxfId="159" priority="158" operator="containsText" text="ALTA">
      <formula>NOT(ISERROR(SEARCH("ALTA",K13)))</formula>
    </cfRule>
    <cfRule type="containsText" dxfId="158" priority="159" operator="containsText" text="MODERADA">
      <formula>NOT(ISERROR(SEARCH("MODERADA",K13)))</formula>
    </cfRule>
    <cfRule type="containsText" dxfId="157" priority="160" operator="containsText" text="EXTREMA">
      <formula>NOT(ISERROR(SEARCH("EXTREMA",K13)))</formula>
    </cfRule>
  </conditionalFormatting>
  <conditionalFormatting sqref="K13">
    <cfRule type="containsText" dxfId="156" priority="157" operator="containsText" text="BAJA">
      <formula>NOT(ISERROR(SEARCH("BAJA",K13)))</formula>
    </cfRule>
  </conditionalFormatting>
  <conditionalFormatting sqref="K16">
    <cfRule type="containsText" dxfId="155" priority="154" operator="containsText" text="ALTA">
      <formula>NOT(ISERROR(SEARCH("ALTA",K16)))</formula>
    </cfRule>
    <cfRule type="containsText" dxfId="154" priority="155" operator="containsText" text="MODERADA">
      <formula>NOT(ISERROR(SEARCH("MODERADA",K16)))</formula>
    </cfRule>
    <cfRule type="containsText" dxfId="153" priority="156" operator="containsText" text="EXTREMA">
      <formula>NOT(ISERROR(SEARCH("EXTREMA",K16)))</formula>
    </cfRule>
  </conditionalFormatting>
  <conditionalFormatting sqref="K16">
    <cfRule type="containsText" dxfId="152" priority="153" operator="containsText" text="BAJA">
      <formula>NOT(ISERROR(SEARCH("BAJA",K16)))</formula>
    </cfRule>
  </conditionalFormatting>
  <conditionalFormatting sqref="K19">
    <cfRule type="containsText" dxfId="151" priority="150" operator="containsText" text="ALTA">
      <formula>NOT(ISERROR(SEARCH("ALTA",K19)))</formula>
    </cfRule>
    <cfRule type="containsText" dxfId="150" priority="151" operator="containsText" text="MODERADA">
      <formula>NOT(ISERROR(SEARCH("MODERADA",K19)))</formula>
    </cfRule>
    <cfRule type="containsText" dxfId="149" priority="152" operator="containsText" text="EXTREMA">
      <formula>NOT(ISERROR(SEARCH("EXTREMA",K19)))</formula>
    </cfRule>
  </conditionalFormatting>
  <conditionalFormatting sqref="K19">
    <cfRule type="containsText" dxfId="148" priority="149" operator="containsText" text="BAJA">
      <formula>NOT(ISERROR(SEARCH("BAJA",K19)))</formula>
    </cfRule>
  </conditionalFormatting>
  <conditionalFormatting sqref="K22">
    <cfRule type="containsText" dxfId="147" priority="146" operator="containsText" text="ALTA">
      <formula>NOT(ISERROR(SEARCH("ALTA",K22)))</formula>
    </cfRule>
    <cfRule type="containsText" dxfId="146" priority="147" operator="containsText" text="MODERADA">
      <formula>NOT(ISERROR(SEARCH("MODERADA",K22)))</formula>
    </cfRule>
    <cfRule type="containsText" dxfId="145" priority="148" operator="containsText" text="EXTREMA">
      <formula>NOT(ISERROR(SEARCH("EXTREMA",K22)))</formula>
    </cfRule>
  </conditionalFormatting>
  <conditionalFormatting sqref="K22">
    <cfRule type="containsText" dxfId="144" priority="145" operator="containsText" text="BAJA">
      <formula>NOT(ISERROR(SEARCH("BAJA",K22)))</formula>
    </cfRule>
  </conditionalFormatting>
  <conditionalFormatting sqref="K25 K27">
    <cfRule type="containsText" dxfId="143" priority="142" operator="containsText" text="ALTA">
      <formula>NOT(ISERROR(SEARCH("ALTA",K25)))</formula>
    </cfRule>
    <cfRule type="containsText" dxfId="142" priority="143" operator="containsText" text="MODERADA">
      <formula>NOT(ISERROR(SEARCH("MODERADA",K25)))</formula>
    </cfRule>
    <cfRule type="containsText" dxfId="141" priority="144" operator="containsText" text="EXTREMA">
      <formula>NOT(ISERROR(SEARCH("EXTREMA",K25)))</formula>
    </cfRule>
  </conditionalFormatting>
  <conditionalFormatting sqref="K25 K27">
    <cfRule type="containsText" dxfId="140" priority="141" operator="containsText" text="BAJA">
      <formula>NOT(ISERROR(SEARCH("BAJA",K25)))</formula>
    </cfRule>
  </conditionalFormatting>
  <conditionalFormatting sqref="K29">
    <cfRule type="containsText" dxfId="139" priority="138" operator="containsText" text="ALTA">
      <formula>NOT(ISERROR(SEARCH("ALTA",K29)))</formula>
    </cfRule>
    <cfRule type="containsText" dxfId="138" priority="139" operator="containsText" text="MODERADA">
      <formula>NOT(ISERROR(SEARCH("MODERADA",K29)))</formula>
    </cfRule>
    <cfRule type="containsText" dxfId="137" priority="140" operator="containsText" text="EXTREMA">
      <formula>NOT(ISERROR(SEARCH("EXTREMA",K29)))</formula>
    </cfRule>
  </conditionalFormatting>
  <conditionalFormatting sqref="K29">
    <cfRule type="containsText" dxfId="136" priority="137" operator="containsText" text="BAJA">
      <formula>NOT(ISERROR(SEARCH("BAJA",K29)))</formula>
    </cfRule>
  </conditionalFormatting>
  <conditionalFormatting sqref="K32">
    <cfRule type="containsText" dxfId="135" priority="134" operator="containsText" text="ALTA">
      <formula>NOT(ISERROR(SEARCH("ALTA",K32)))</formula>
    </cfRule>
    <cfRule type="containsText" dxfId="134" priority="135" operator="containsText" text="MODERADA">
      <formula>NOT(ISERROR(SEARCH("MODERADA",K32)))</formula>
    </cfRule>
    <cfRule type="containsText" dxfId="133" priority="136" operator="containsText" text="EXTREMA">
      <formula>NOT(ISERROR(SEARCH("EXTREMA",K32)))</formula>
    </cfRule>
  </conditionalFormatting>
  <conditionalFormatting sqref="K32">
    <cfRule type="containsText" dxfId="132" priority="133" operator="containsText" text="BAJA">
      <formula>NOT(ISERROR(SEARCH("BAJA",K32)))</formula>
    </cfRule>
  </conditionalFormatting>
  <conditionalFormatting sqref="K37:K38">
    <cfRule type="containsText" dxfId="131" priority="130" operator="containsText" text="ALTA">
      <formula>NOT(ISERROR(SEARCH("ALTA",K37)))</formula>
    </cfRule>
    <cfRule type="containsText" dxfId="130" priority="131" operator="containsText" text="MODERADA">
      <formula>NOT(ISERROR(SEARCH("MODERADA",K37)))</formula>
    </cfRule>
    <cfRule type="containsText" dxfId="129" priority="132" operator="containsText" text="EXTREMA">
      <formula>NOT(ISERROR(SEARCH("EXTREMA",K37)))</formula>
    </cfRule>
  </conditionalFormatting>
  <conditionalFormatting sqref="K37:K38">
    <cfRule type="containsText" dxfId="128" priority="129" operator="containsText" text="BAJA">
      <formula>NOT(ISERROR(SEARCH("BAJA",K37)))</formula>
    </cfRule>
  </conditionalFormatting>
  <conditionalFormatting sqref="K40:K41">
    <cfRule type="containsText" dxfId="127" priority="126" operator="containsText" text="ALTA">
      <formula>NOT(ISERROR(SEARCH("ALTA",K40)))</formula>
    </cfRule>
    <cfRule type="containsText" dxfId="126" priority="127" operator="containsText" text="MODERADA">
      <formula>NOT(ISERROR(SEARCH("MODERADA",K40)))</formula>
    </cfRule>
    <cfRule type="containsText" dxfId="125" priority="128" operator="containsText" text="EXTREMA">
      <formula>NOT(ISERROR(SEARCH("EXTREMA",K40)))</formula>
    </cfRule>
  </conditionalFormatting>
  <conditionalFormatting sqref="K40:K41">
    <cfRule type="containsText" dxfId="124" priority="125" operator="containsText" text="BAJA">
      <formula>NOT(ISERROR(SEARCH("BAJA",K40)))</formula>
    </cfRule>
  </conditionalFormatting>
  <conditionalFormatting sqref="K42">
    <cfRule type="containsText" dxfId="123" priority="122" operator="containsText" text="ALTA">
      <formula>NOT(ISERROR(SEARCH("ALTA",K42)))</formula>
    </cfRule>
    <cfRule type="containsText" dxfId="122" priority="123" operator="containsText" text="MODERADA">
      <formula>NOT(ISERROR(SEARCH("MODERADA",K42)))</formula>
    </cfRule>
    <cfRule type="containsText" dxfId="121" priority="124" operator="containsText" text="EXTREMA">
      <formula>NOT(ISERROR(SEARCH("EXTREMA",K42)))</formula>
    </cfRule>
  </conditionalFormatting>
  <conditionalFormatting sqref="K42">
    <cfRule type="containsText" dxfId="120" priority="121" operator="containsText" text="BAJA">
      <formula>NOT(ISERROR(SEARCH("BAJA",K42)))</formula>
    </cfRule>
  </conditionalFormatting>
  <conditionalFormatting sqref="K44">
    <cfRule type="containsText" dxfId="119" priority="118" operator="containsText" text="ALTA">
      <formula>NOT(ISERROR(SEARCH("ALTA",K44)))</formula>
    </cfRule>
    <cfRule type="containsText" dxfId="118" priority="119" operator="containsText" text="MODERADA">
      <formula>NOT(ISERROR(SEARCH("MODERADA",K44)))</formula>
    </cfRule>
    <cfRule type="containsText" dxfId="117" priority="120" operator="containsText" text="EXTREMA">
      <formula>NOT(ISERROR(SEARCH("EXTREMA",K44)))</formula>
    </cfRule>
  </conditionalFormatting>
  <conditionalFormatting sqref="K44">
    <cfRule type="containsText" dxfId="116" priority="117" operator="containsText" text="BAJA">
      <formula>NOT(ISERROR(SEARCH("BAJA",K44)))</formula>
    </cfRule>
  </conditionalFormatting>
  <conditionalFormatting sqref="K48">
    <cfRule type="containsText" dxfId="115" priority="114" operator="containsText" text="ALTA">
      <formula>NOT(ISERROR(SEARCH("ALTA",K48)))</formula>
    </cfRule>
    <cfRule type="containsText" dxfId="114" priority="115" operator="containsText" text="MODERADA">
      <formula>NOT(ISERROR(SEARCH("MODERADA",K48)))</formula>
    </cfRule>
    <cfRule type="containsText" dxfId="113" priority="116" operator="containsText" text="EXTREMA">
      <formula>NOT(ISERROR(SEARCH("EXTREMA",K48)))</formula>
    </cfRule>
  </conditionalFormatting>
  <conditionalFormatting sqref="K48">
    <cfRule type="containsText" dxfId="112" priority="113" operator="containsText" text="BAJA">
      <formula>NOT(ISERROR(SEARCH("BAJA",K48)))</formula>
    </cfRule>
  </conditionalFormatting>
  <conditionalFormatting sqref="K52">
    <cfRule type="containsText" dxfId="111" priority="110" operator="containsText" text="ALTA">
      <formula>NOT(ISERROR(SEARCH("ALTA",K52)))</formula>
    </cfRule>
    <cfRule type="containsText" dxfId="110" priority="111" operator="containsText" text="MODERADA">
      <formula>NOT(ISERROR(SEARCH("MODERADA",K52)))</formula>
    </cfRule>
    <cfRule type="containsText" dxfId="109" priority="112" operator="containsText" text="EXTREMA">
      <formula>NOT(ISERROR(SEARCH("EXTREMA",K52)))</formula>
    </cfRule>
  </conditionalFormatting>
  <conditionalFormatting sqref="K52">
    <cfRule type="containsText" dxfId="108" priority="109" operator="containsText" text="BAJA">
      <formula>NOT(ISERROR(SEARCH("BAJA",K52)))</formula>
    </cfRule>
  </conditionalFormatting>
  <conditionalFormatting sqref="K55">
    <cfRule type="containsText" dxfId="107" priority="106" operator="containsText" text="ALTA">
      <formula>NOT(ISERROR(SEARCH("ALTA",K55)))</formula>
    </cfRule>
    <cfRule type="containsText" dxfId="106" priority="107" operator="containsText" text="MODERADA">
      <formula>NOT(ISERROR(SEARCH("MODERADA",K55)))</formula>
    </cfRule>
    <cfRule type="containsText" dxfId="105" priority="108" operator="containsText" text="EXTREMA">
      <formula>NOT(ISERROR(SEARCH("EXTREMA",K55)))</formula>
    </cfRule>
  </conditionalFormatting>
  <conditionalFormatting sqref="K55">
    <cfRule type="containsText" dxfId="104" priority="105" operator="containsText" text="BAJA">
      <formula>NOT(ISERROR(SEARCH("BAJA",K55)))</formula>
    </cfRule>
  </conditionalFormatting>
  <conditionalFormatting sqref="T61">
    <cfRule type="containsText" dxfId="103" priority="30" operator="containsText" text="ALTA">
      <formula>NOT(ISERROR(SEARCH("ALTA",T61)))</formula>
    </cfRule>
    <cfRule type="containsText" dxfId="102" priority="31" operator="containsText" text="MODERADA">
      <formula>NOT(ISERROR(SEARCH("MODERADA",T61)))</formula>
    </cfRule>
    <cfRule type="containsText" dxfId="101" priority="32" operator="containsText" text="EXTREMA">
      <formula>NOT(ISERROR(SEARCH("EXTREMA",T61)))</formula>
    </cfRule>
  </conditionalFormatting>
  <conditionalFormatting sqref="T61">
    <cfRule type="containsText" dxfId="100" priority="29" operator="containsText" text="BAJA">
      <formula>NOT(ISERROR(SEARCH("BAJA",T61)))</formula>
    </cfRule>
  </conditionalFormatting>
  <conditionalFormatting sqref="T66">
    <cfRule type="containsText" dxfId="99" priority="26" operator="containsText" text="ALTA">
      <formula>NOT(ISERROR(SEARCH("ALTA",T66)))</formula>
    </cfRule>
    <cfRule type="containsText" dxfId="98" priority="27" operator="containsText" text="MODERADA">
      <formula>NOT(ISERROR(SEARCH("MODERADA",T66)))</formula>
    </cfRule>
    <cfRule type="containsText" dxfId="97" priority="28" operator="containsText" text="EXTREMA">
      <formula>NOT(ISERROR(SEARCH("EXTREMA",T66)))</formula>
    </cfRule>
  </conditionalFormatting>
  <conditionalFormatting sqref="T66">
    <cfRule type="containsText" dxfId="96" priority="25" operator="containsText" text="BAJA">
      <formula>NOT(ISERROR(SEARCH("BAJA",T66)))</formula>
    </cfRule>
  </conditionalFormatting>
  <conditionalFormatting sqref="K63">
    <cfRule type="containsText" dxfId="95" priority="102" operator="containsText" text="ALTA">
      <formula>NOT(ISERROR(SEARCH("ALTA",K63)))</formula>
    </cfRule>
    <cfRule type="containsText" dxfId="94" priority="103" operator="containsText" text="MODERADA">
      <formula>NOT(ISERROR(SEARCH("MODERADA",K63)))</formula>
    </cfRule>
    <cfRule type="containsText" dxfId="93" priority="104" operator="containsText" text="EXTREMA">
      <formula>NOT(ISERROR(SEARCH("EXTREMA",K63)))</formula>
    </cfRule>
  </conditionalFormatting>
  <conditionalFormatting sqref="K63">
    <cfRule type="containsText" dxfId="92" priority="101" operator="containsText" text="BAJA">
      <formula>NOT(ISERROR(SEARCH("BAJA",K63)))</formula>
    </cfRule>
  </conditionalFormatting>
  <conditionalFormatting sqref="K61">
    <cfRule type="containsText" dxfId="91" priority="98" operator="containsText" text="ALTA">
      <formula>NOT(ISERROR(SEARCH("ALTA",K61)))</formula>
    </cfRule>
    <cfRule type="containsText" dxfId="90" priority="99" operator="containsText" text="MODERADA">
      <formula>NOT(ISERROR(SEARCH("MODERADA",K61)))</formula>
    </cfRule>
    <cfRule type="containsText" dxfId="89" priority="100" operator="containsText" text="EXTREMA">
      <formula>NOT(ISERROR(SEARCH("EXTREMA",K61)))</formula>
    </cfRule>
  </conditionalFormatting>
  <conditionalFormatting sqref="K61">
    <cfRule type="containsText" dxfId="88" priority="97" operator="containsText" text="BAJA">
      <formula>NOT(ISERROR(SEARCH("BAJA",K61)))</formula>
    </cfRule>
  </conditionalFormatting>
  <conditionalFormatting sqref="K66">
    <cfRule type="containsText" dxfId="87" priority="94" operator="containsText" text="ALTA">
      <formula>NOT(ISERROR(SEARCH("ALTA",K66)))</formula>
    </cfRule>
    <cfRule type="containsText" dxfId="86" priority="95" operator="containsText" text="MODERADA">
      <formula>NOT(ISERROR(SEARCH("MODERADA",K66)))</formula>
    </cfRule>
    <cfRule type="containsText" dxfId="85" priority="96" operator="containsText" text="EXTREMA">
      <formula>NOT(ISERROR(SEARCH("EXTREMA",K66)))</formula>
    </cfRule>
  </conditionalFormatting>
  <conditionalFormatting sqref="K66">
    <cfRule type="containsText" dxfId="84" priority="93" operator="containsText" text="BAJA">
      <formula>NOT(ISERROR(SEARCH("BAJA",K66)))</formula>
    </cfRule>
  </conditionalFormatting>
  <conditionalFormatting sqref="K70">
    <cfRule type="containsText" dxfId="83" priority="90" operator="containsText" text="ALTA">
      <formula>NOT(ISERROR(SEARCH("ALTA",K70)))</formula>
    </cfRule>
    <cfRule type="containsText" dxfId="82" priority="91" operator="containsText" text="MODERADA">
      <formula>NOT(ISERROR(SEARCH("MODERADA",K70)))</formula>
    </cfRule>
    <cfRule type="containsText" dxfId="81" priority="92" operator="containsText" text="EXTREMA">
      <formula>NOT(ISERROR(SEARCH("EXTREMA",K70)))</formula>
    </cfRule>
  </conditionalFormatting>
  <conditionalFormatting sqref="K70">
    <cfRule type="containsText" dxfId="80" priority="89" operator="containsText" text="BAJA">
      <formula>NOT(ISERROR(SEARCH("BAJA",K70)))</formula>
    </cfRule>
  </conditionalFormatting>
  <conditionalFormatting sqref="T13">
    <cfRule type="containsText" dxfId="79" priority="86" operator="containsText" text="ALTA">
      <formula>NOT(ISERROR(SEARCH("ALTA",T13)))</formula>
    </cfRule>
    <cfRule type="containsText" dxfId="78" priority="87" operator="containsText" text="MODERADA">
      <formula>NOT(ISERROR(SEARCH("MODERADA",T13)))</formula>
    </cfRule>
    <cfRule type="containsText" dxfId="77" priority="88" operator="containsText" text="EXTREMA">
      <formula>NOT(ISERROR(SEARCH("EXTREMA",T13)))</formula>
    </cfRule>
  </conditionalFormatting>
  <conditionalFormatting sqref="T13">
    <cfRule type="containsText" dxfId="76" priority="85" operator="containsText" text="BAJA">
      <formula>NOT(ISERROR(SEARCH("BAJA",T13)))</formula>
    </cfRule>
  </conditionalFormatting>
  <conditionalFormatting sqref="T16">
    <cfRule type="containsText" dxfId="75" priority="82" operator="containsText" text="ALTA">
      <formula>NOT(ISERROR(SEARCH("ALTA",T16)))</formula>
    </cfRule>
    <cfRule type="containsText" dxfId="74" priority="83" operator="containsText" text="MODERADA">
      <formula>NOT(ISERROR(SEARCH("MODERADA",T16)))</formula>
    </cfRule>
    <cfRule type="containsText" dxfId="73" priority="84" operator="containsText" text="EXTREMA">
      <formula>NOT(ISERROR(SEARCH("EXTREMA",T16)))</formula>
    </cfRule>
  </conditionalFormatting>
  <conditionalFormatting sqref="T16">
    <cfRule type="containsText" dxfId="72" priority="81" operator="containsText" text="BAJA">
      <formula>NOT(ISERROR(SEARCH("BAJA",T16)))</formula>
    </cfRule>
  </conditionalFormatting>
  <conditionalFormatting sqref="T19">
    <cfRule type="containsText" dxfId="71" priority="78" operator="containsText" text="ALTA">
      <formula>NOT(ISERROR(SEARCH("ALTA",T19)))</formula>
    </cfRule>
    <cfRule type="containsText" dxfId="70" priority="79" operator="containsText" text="MODERADA">
      <formula>NOT(ISERROR(SEARCH("MODERADA",T19)))</formula>
    </cfRule>
    <cfRule type="containsText" dxfId="69" priority="80" operator="containsText" text="EXTREMA">
      <formula>NOT(ISERROR(SEARCH("EXTREMA",T19)))</formula>
    </cfRule>
  </conditionalFormatting>
  <conditionalFormatting sqref="T19">
    <cfRule type="containsText" dxfId="68" priority="77" operator="containsText" text="BAJA">
      <formula>NOT(ISERROR(SEARCH("BAJA",T19)))</formula>
    </cfRule>
  </conditionalFormatting>
  <conditionalFormatting sqref="T22">
    <cfRule type="containsText" dxfId="67" priority="74" operator="containsText" text="ALTA">
      <formula>NOT(ISERROR(SEARCH("ALTA",T22)))</formula>
    </cfRule>
    <cfRule type="containsText" dxfId="66" priority="75" operator="containsText" text="MODERADA">
      <formula>NOT(ISERROR(SEARCH("MODERADA",T22)))</formula>
    </cfRule>
    <cfRule type="containsText" dxfId="65" priority="76" operator="containsText" text="EXTREMA">
      <formula>NOT(ISERROR(SEARCH("EXTREMA",T22)))</formula>
    </cfRule>
  </conditionalFormatting>
  <conditionalFormatting sqref="T22">
    <cfRule type="containsText" dxfId="64" priority="73" operator="containsText" text="BAJA">
      <formula>NOT(ISERROR(SEARCH("BAJA",T22)))</formula>
    </cfRule>
  </conditionalFormatting>
  <conditionalFormatting sqref="T25 T27">
    <cfRule type="containsText" dxfId="63" priority="70" operator="containsText" text="ALTA">
      <formula>NOT(ISERROR(SEARCH("ALTA",T25)))</formula>
    </cfRule>
    <cfRule type="containsText" dxfId="62" priority="71" operator="containsText" text="MODERADA">
      <formula>NOT(ISERROR(SEARCH("MODERADA",T25)))</formula>
    </cfRule>
    <cfRule type="containsText" dxfId="61" priority="72" operator="containsText" text="EXTREMA">
      <formula>NOT(ISERROR(SEARCH("EXTREMA",T25)))</formula>
    </cfRule>
  </conditionalFormatting>
  <conditionalFormatting sqref="T25 T27">
    <cfRule type="containsText" dxfId="60" priority="69" operator="containsText" text="BAJA">
      <formula>NOT(ISERROR(SEARCH("BAJA",T25)))</formula>
    </cfRule>
  </conditionalFormatting>
  <conditionalFormatting sqref="T29">
    <cfRule type="containsText" dxfId="59" priority="66" operator="containsText" text="ALTA">
      <formula>NOT(ISERROR(SEARCH("ALTA",T29)))</formula>
    </cfRule>
    <cfRule type="containsText" dxfId="58" priority="67" operator="containsText" text="MODERADA">
      <formula>NOT(ISERROR(SEARCH("MODERADA",T29)))</formula>
    </cfRule>
    <cfRule type="containsText" dxfId="57" priority="68" operator="containsText" text="EXTREMA">
      <formula>NOT(ISERROR(SEARCH("EXTREMA",T29)))</formula>
    </cfRule>
  </conditionalFormatting>
  <conditionalFormatting sqref="T29">
    <cfRule type="containsText" dxfId="56" priority="65" operator="containsText" text="BAJA">
      <formula>NOT(ISERROR(SEARCH("BAJA",T29)))</formula>
    </cfRule>
  </conditionalFormatting>
  <conditionalFormatting sqref="T32">
    <cfRule type="containsText" dxfId="55" priority="62" operator="containsText" text="ALTA">
      <formula>NOT(ISERROR(SEARCH("ALTA",T32)))</formula>
    </cfRule>
    <cfRule type="containsText" dxfId="54" priority="63" operator="containsText" text="MODERADA">
      <formula>NOT(ISERROR(SEARCH("MODERADA",T32)))</formula>
    </cfRule>
    <cfRule type="containsText" dxfId="53" priority="64" operator="containsText" text="EXTREMA">
      <formula>NOT(ISERROR(SEARCH("EXTREMA",T32)))</formula>
    </cfRule>
  </conditionalFormatting>
  <conditionalFormatting sqref="T32">
    <cfRule type="containsText" dxfId="52" priority="61" operator="containsText" text="BAJA">
      <formula>NOT(ISERROR(SEARCH("BAJA",T32)))</formula>
    </cfRule>
  </conditionalFormatting>
  <conditionalFormatting sqref="T37:T38">
    <cfRule type="containsText" dxfId="51" priority="58" operator="containsText" text="ALTA">
      <formula>NOT(ISERROR(SEARCH("ALTA",T37)))</formula>
    </cfRule>
    <cfRule type="containsText" dxfId="50" priority="59" operator="containsText" text="MODERADA">
      <formula>NOT(ISERROR(SEARCH("MODERADA",T37)))</formula>
    </cfRule>
    <cfRule type="containsText" dxfId="49" priority="60" operator="containsText" text="EXTREMA">
      <formula>NOT(ISERROR(SEARCH("EXTREMA",T37)))</formula>
    </cfRule>
  </conditionalFormatting>
  <conditionalFormatting sqref="T37:T38">
    <cfRule type="containsText" dxfId="48" priority="57" operator="containsText" text="BAJA">
      <formula>NOT(ISERROR(SEARCH("BAJA",T37)))</formula>
    </cfRule>
  </conditionalFormatting>
  <conditionalFormatting sqref="T40:T41">
    <cfRule type="containsText" dxfId="47" priority="54" operator="containsText" text="ALTA">
      <formula>NOT(ISERROR(SEARCH("ALTA",T40)))</formula>
    </cfRule>
    <cfRule type="containsText" dxfId="46" priority="55" operator="containsText" text="MODERADA">
      <formula>NOT(ISERROR(SEARCH("MODERADA",T40)))</formula>
    </cfRule>
    <cfRule type="containsText" dxfId="45" priority="56" operator="containsText" text="EXTREMA">
      <formula>NOT(ISERROR(SEARCH("EXTREMA",T40)))</formula>
    </cfRule>
  </conditionalFormatting>
  <conditionalFormatting sqref="T40:T41">
    <cfRule type="containsText" dxfId="44" priority="53" operator="containsText" text="BAJA">
      <formula>NOT(ISERROR(SEARCH("BAJA",T40)))</formula>
    </cfRule>
  </conditionalFormatting>
  <conditionalFormatting sqref="T42">
    <cfRule type="containsText" dxfId="43" priority="50" operator="containsText" text="ALTA">
      <formula>NOT(ISERROR(SEARCH("ALTA",T42)))</formula>
    </cfRule>
    <cfRule type="containsText" dxfId="42" priority="51" operator="containsText" text="MODERADA">
      <formula>NOT(ISERROR(SEARCH("MODERADA",T42)))</formula>
    </cfRule>
    <cfRule type="containsText" dxfId="41" priority="52" operator="containsText" text="EXTREMA">
      <formula>NOT(ISERROR(SEARCH("EXTREMA",T42)))</formula>
    </cfRule>
  </conditionalFormatting>
  <conditionalFormatting sqref="T42">
    <cfRule type="containsText" dxfId="40" priority="49" operator="containsText" text="BAJA">
      <formula>NOT(ISERROR(SEARCH("BAJA",T42)))</formula>
    </cfRule>
  </conditionalFormatting>
  <conditionalFormatting sqref="T44">
    <cfRule type="containsText" dxfId="39" priority="46" operator="containsText" text="ALTA">
      <formula>NOT(ISERROR(SEARCH("ALTA",T44)))</formula>
    </cfRule>
    <cfRule type="containsText" dxfId="38" priority="47" operator="containsText" text="MODERADA">
      <formula>NOT(ISERROR(SEARCH("MODERADA",T44)))</formula>
    </cfRule>
    <cfRule type="containsText" dxfId="37" priority="48" operator="containsText" text="EXTREMA">
      <formula>NOT(ISERROR(SEARCH("EXTREMA",T44)))</formula>
    </cfRule>
  </conditionalFormatting>
  <conditionalFormatting sqref="T44">
    <cfRule type="containsText" dxfId="36" priority="45" operator="containsText" text="BAJA">
      <formula>NOT(ISERROR(SEARCH("BAJA",T44)))</formula>
    </cfRule>
  </conditionalFormatting>
  <conditionalFormatting sqref="T48">
    <cfRule type="containsText" dxfId="35" priority="42" operator="containsText" text="ALTA">
      <formula>NOT(ISERROR(SEARCH("ALTA",T48)))</formula>
    </cfRule>
    <cfRule type="containsText" dxfId="34" priority="43" operator="containsText" text="MODERADA">
      <formula>NOT(ISERROR(SEARCH("MODERADA",T48)))</formula>
    </cfRule>
    <cfRule type="containsText" dxfId="33" priority="44" operator="containsText" text="EXTREMA">
      <formula>NOT(ISERROR(SEARCH("EXTREMA",T48)))</formula>
    </cfRule>
  </conditionalFormatting>
  <conditionalFormatting sqref="T48">
    <cfRule type="containsText" dxfId="32" priority="41" operator="containsText" text="BAJA">
      <formula>NOT(ISERROR(SEARCH("BAJA",T48)))</formula>
    </cfRule>
  </conditionalFormatting>
  <conditionalFormatting sqref="T52">
    <cfRule type="containsText" dxfId="31" priority="38" operator="containsText" text="ALTA">
      <formula>NOT(ISERROR(SEARCH("ALTA",T52)))</formula>
    </cfRule>
    <cfRule type="containsText" dxfId="30" priority="39" operator="containsText" text="MODERADA">
      <formula>NOT(ISERROR(SEARCH("MODERADA",T52)))</formula>
    </cfRule>
    <cfRule type="containsText" dxfId="29" priority="40" operator="containsText" text="EXTREMA">
      <formula>NOT(ISERROR(SEARCH("EXTREMA",T52)))</formula>
    </cfRule>
  </conditionalFormatting>
  <conditionalFormatting sqref="T52">
    <cfRule type="containsText" dxfId="28" priority="37" operator="containsText" text="BAJA">
      <formula>NOT(ISERROR(SEARCH("BAJA",T52)))</formula>
    </cfRule>
  </conditionalFormatting>
  <conditionalFormatting sqref="T55">
    <cfRule type="containsText" dxfId="27" priority="34" operator="containsText" text="ALTA">
      <formula>NOT(ISERROR(SEARCH("ALTA",T55)))</formula>
    </cfRule>
    <cfRule type="containsText" dxfId="26" priority="35" operator="containsText" text="MODERADA">
      <formula>NOT(ISERROR(SEARCH("MODERADA",T55)))</formula>
    </cfRule>
    <cfRule type="containsText" dxfId="25" priority="36" operator="containsText" text="EXTREMA">
      <formula>NOT(ISERROR(SEARCH("EXTREMA",T55)))</formula>
    </cfRule>
  </conditionalFormatting>
  <conditionalFormatting sqref="T55">
    <cfRule type="containsText" dxfId="24" priority="33" operator="containsText" text="BAJA">
      <formula>NOT(ISERROR(SEARCH("BAJA",T55)))</formula>
    </cfRule>
  </conditionalFormatting>
  <conditionalFormatting sqref="T70">
    <cfRule type="containsText" dxfId="23" priority="22" operator="containsText" text="ALTA">
      <formula>NOT(ISERROR(SEARCH("ALTA",T70)))</formula>
    </cfRule>
    <cfRule type="containsText" dxfId="22" priority="23" operator="containsText" text="MODERADA">
      <formula>NOT(ISERROR(SEARCH("MODERADA",T70)))</formula>
    </cfRule>
    <cfRule type="containsText" dxfId="21" priority="24" operator="containsText" text="EXTREMA">
      <formula>NOT(ISERROR(SEARCH("EXTREMA",T70)))</formula>
    </cfRule>
  </conditionalFormatting>
  <conditionalFormatting sqref="T70">
    <cfRule type="containsText" dxfId="20" priority="21" operator="containsText" text="BAJA">
      <formula>NOT(ISERROR(SEARCH("BAJA",T70)))</formula>
    </cfRule>
  </conditionalFormatting>
  <conditionalFormatting sqref="T63">
    <cfRule type="containsText" dxfId="19" priority="18" operator="containsText" text="ALTA">
      <formula>NOT(ISERROR(SEARCH("ALTA",T63)))</formula>
    </cfRule>
    <cfRule type="containsText" dxfId="18" priority="19" operator="containsText" text="MODERADA">
      <formula>NOT(ISERROR(SEARCH("MODERADA",T63)))</formula>
    </cfRule>
    <cfRule type="containsText" dxfId="17" priority="20" operator="containsText" text="EXTREMA">
      <formula>NOT(ISERROR(SEARCH("EXTREMA",T63)))</formula>
    </cfRule>
  </conditionalFormatting>
  <conditionalFormatting sqref="T63">
    <cfRule type="containsText" dxfId="16" priority="17" operator="containsText" text="BAJA">
      <formula>NOT(ISERROR(SEARCH("BAJA",T63)))</formula>
    </cfRule>
  </conditionalFormatting>
  <conditionalFormatting sqref="K58:K60">
    <cfRule type="containsText" dxfId="15" priority="14" operator="containsText" text="ALTA">
      <formula>NOT(ISERROR(SEARCH("ALTA",K58)))</formula>
    </cfRule>
    <cfRule type="containsText" dxfId="14" priority="15" operator="containsText" text="MODERADA">
      <formula>NOT(ISERROR(SEARCH("MODERADA",K58)))</formula>
    </cfRule>
    <cfRule type="containsText" dxfId="13" priority="16" operator="containsText" text="EXTREMA">
      <formula>NOT(ISERROR(SEARCH("EXTREMA",K58)))</formula>
    </cfRule>
  </conditionalFormatting>
  <conditionalFormatting sqref="K58:K60">
    <cfRule type="containsText" dxfId="12" priority="13" operator="containsText" text="BAJA">
      <formula>NOT(ISERROR(SEARCH("BAJA",K58)))</formula>
    </cfRule>
  </conditionalFormatting>
  <conditionalFormatting sqref="T58">
    <cfRule type="containsText" dxfId="11" priority="10" operator="containsText" text="ALTA">
      <formula>NOT(ISERROR(SEARCH("ALTA",T58)))</formula>
    </cfRule>
    <cfRule type="containsText" dxfId="10" priority="11" operator="containsText" text="MODERADA">
      <formula>NOT(ISERROR(SEARCH("MODERADA",T58)))</formula>
    </cfRule>
    <cfRule type="containsText" dxfId="9" priority="12" operator="containsText" text="EXTREMA">
      <formula>NOT(ISERROR(SEARCH("EXTREMA",T58)))</formula>
    </cfRule>
  </conditionalFormatting>
  <conditionalFormatting sqref="T58">
    <cfRule type="containsText" dxfId="8" priority="9" operator="containsText" text="BAJA">
      <formula>NOT(ISERROR(SEARCH("BAJA",T58)))</formula>
    </cfRule>
  </conditionalFormatting>
  <conditionalFormatting sqref="K35">
    <cfRule type="containsText" dxfId="7" priority="6" operator="containsText" text="ALTA">
      <formula>NOT(ISERROR(SEARCH("ALTA",K35)))</formula>
    </cfRule>
    <cfRule type="containsText" dxfId="6" priority="7" operator="containsText" text="MODERADA">
      <formula>NOT(ISERROR(SEARCH("MODERADA",K35)))</formula>
    </cfRule>
    <cfRule type="containsText" dxfId="5" priority="8" operator="containsText" text="EXTREMA">
      <formula>NOT(ISERROR(SEARCH("EXTREMA",K35)))</formula>
    </cfRule>
  </conditionalFormatting>
  <conditionalFormatting sqref="K35">
    <cfRule type="containsText" dxfId="4" priority="5" operator="containsText" text="BAJA">
      <formula>NOT(ISERROR(SEARCH("BAJA",K35)))</formula>
    </cfRule>
  </conditionalFormatting>
  <conditionalFormatting sqref="T35">
    <cfRule type="containsText" dxfId="3" priority="2" operator="containsText" text="ALTA">
      <formula>NOT(ISERROR(SEARCH("ALTA",T35)))</formula>
    </cfRule>
    <cfRule type="containsText" dxfId="2" priority="3" operator="containsText" text="MODERADA">
      <formula>NOT(ISERROR(SEARCH("MODERADA",T35)))</formula>
    </cfRule>
    <cfRule type="containsText" dxfId="1" priority="4" operator="containsText" text="EXTREMA">
      <formula>NOT(ISERROR(SEARCH("EXTREMA",T35)))</formula>
    </cfRule>
  </conditionalFormatting>
  <conditionalFormatting sqref="T35">
    <cfRule type="containsText" dxfId="0" priority="1" operator="containsText" text="BAJA">
      <formula>NOT(ISERROR(SEARCH("BAJA",T35)))</formula>
    </cfRule>
  </conditionalFormatting>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Estratégico</vt:lpstr>
      <vt:lpstr>Mapa Riesgos Corrupción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Administrador</cp:lastModifiedBy>
  <dcterms:created xsi:type="dcterms:W3CDTF">2021-01-29T20:42:51Z</dcterms:created>
  <dcterms:modified xsi:type="dcterms:W3CDTF">2022-10-07T19:35:21Z</dcterms:modified>
</cp:coreProperties>
</file>