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armen.rubio\Desktop\CARMEN ALICIA\PLANEACION 2022\PAAC 2022\"/>
    </mc:Choice>
  </mc:AlternateContent>
  <bookViews>
    <workbookView xWindow="0" yWindow="0" windowWidth="20490" windowHeight="7050" activeTab="1"/>
  </bookViews>
  <sheets>
    <sheet name="Contexto Estratégico" sheetId="3" r:id="rId1"/>
    <sheet name="Mapa Riesgos Corrupción " sheetId="1" r:id="rId2"/>
  </sheets>
  <externalReferences>
    <externalReference r:id="rId3"/>
  </externalReferenc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B114" i="1" l="1"/>
  <c r="N113" i="1"/>
  <c r="M113" i="1"/>
  <c r="A113" i="1"/>
  <c r="N112" i="1"/>
  <c r="N111" i="1"/>
  <c r="M111" i="1"/>
  <c r="Q110" i="1"/>
  <c r="O110" i="1"/>
  <c r="N110" i="1"/>
  <c r="H110" i="1"/>
  <c r="F110" i="1"/>
  <c r="J110" i="1" s="1"/>
  <c r="N109" i="1"/>
  <c r="M109" i="1"/>
  <c r="A109" i="1"/>
  <c r="N108" i="1"/>
  <c r="N107" i="1"/>
  <c r="M107" i="1"/>
  <c r="Q106" i="1"/>
  <c r="O106" i="1"/>
  <c r="N106" i="1"/>
  <c r="H106" i="1"/>
  <c r="F106" i="1"/>
  <c r="J106" i="1" s="1"/>
  <c r="N105" i="1"/>
  <c r="M105" i="1"/>
  <c r="A105" i="1"/>
  <c r="N104" i="1"/>
  <c r="N103" i="1"/>
  <c r="M103" i="1"/>
  <c r="Q102" i="1"/>
  <c r="O102" i="1"/>
  <c r="N102" i="1"/>
  <c r="H102" i="1"/>
  <c r="F102" i="1"/>
  <c r="N101" i="1"/>
  <c r="M101" i="1"/>
  <c r="A101" i="1"/>
  <c r="N100" i="1"/>
  <c r="N99" i="1"/>
  <c r="M99" i="1"/>
  <c r="Q98" i="1"/>
  <c r="O98" i="1"/>
  <c r="N98" i="1"/>
  <c r="H98" i="1"/>
  <c r="F98" i="1"/>
  <c r="N97" i="1"/>
  <c r="M97" i="1"/>
  <c r="A97" i="1"/>
  <c r="N96" i="1"/>
  <c r="N95" i="1"/>
  <c r="M95" i="1"/>
  <c r="Q94" i="1"/>
  <c r="O94" i="1"/>
  <c r="N94" i="1"/>
  <c r="H94" i="1"/>
  <c r="F94" i="1"/>
  <c r="J94" i="1" s="1"/>
  <c r="N93" i="1"/>
  <c r="M93" i="1"/>
  <c r="A93" i="1"/>
  <c r="N92" i="1"/>
  <c r="M92" i="1"/>
  <c r="N91" i="1"/>
  <c r="M91" i="1"/>
  <c r="Q90" i="1"/>
  <c r="O90" i="1"/>
  <c r="N90" i="1"/>
  <c r="M90" i="1"/>
  <c r="H90" i="1"/>
  <c r="F90" i="1"/>
  <c r="N89" i="1"/>
  <c r="M89" i="1"/>
  <c r="A89" i="1"/>
  <c r="N88" i="1"/>
  <c r="M88" i="1"/>
  <c r="N87" i="1"/>
  <c r="M87" i="1"/>
  <c r="Q86" i="1"/>
  <c r="O86" i="1"/>
  <c r="N86" i="1"/>
  <c r="M86" i="1"/>
  <c r="H86" i="1"/>
  <c r="F86" i="1"/>
  <c r="J86" i="1" s="1"/>
  <c r="N85" i="1"/>
  <c r="M85" i="1"/>
  <c r="A85" i="1"/>
  <c r="N84" i="1"/>
  <c r="M84" i="1"/>
  <c r="N83" i="1"/>
  <c r="M83" i="1"/>
  <c r="Q82" i="1"/>
  <c r="O82" i="1"/>
  <c r="N82" i="1"/>
  <c r="M82" i="1"/>
  <c r="H82" i="1"/>
  <c r="F82" i="1"/>
  <c r="J82" i="1" s="1"/>
  <c r="N81" i="1"/>
  <c r="M81" i="1"/>
  <c r="A81" i="1"/>
  <c r="N80" i="1"/>
  <c r="M80" i="1"/>
  <c r="N79" i="1"/>
  <c r="M79" i="1"/>
  <c r="Q78" i="1"/>
  <c r="O78" i="1"/>
  <c r="N78" i="1"/>
  <c r="M78" i="1"/>
  <c r="H78" i="1"/>
  <c r="F78" i="1"/>
  <c r="N77" i="1"/>
  <c r="M77" i="1"/>
  <c r="A77" i="1"/>
  <c r="N76" i="1"/>
  <c r="M76" i="1"/>
  <c r="N75" i="1"/>
  <c r="M75" i="1"/>
  <c r="Q74" i="1"/>
  <c r="O74" i="1"/>
  <c r="N74" i="1"/>
  <c r="M74" i="1"/>
  <c r="H74" i="1"/>
  <c r="F74" i="1"/>
  <c r="J74" i="1" s="1"/>
  <c r="N73" i="1"/>
  <c r="M73" i="1"/>
  <c r="A73" i="1"/>
  <c r="N72" i="1"/>
  <c r="M72" i="1"/>
  <c r="N71" i="1"/>
  <c r="M71" i="1"/>
  <c r="Q70" i="1"/>
  <c r="O70" i="1"/>
  <c r="S70" i="1" s="1"/>
  <c r="N70" i="1"/>
  <c r="M70" i="1"/>
  <c r="H70" i="1"/>
  <c r="F70" i="1"/>
  <c r="J70" i="1" s="1"/>
  <c r="M69" i="1"/>
  <c r="M68" i="1"/>
  <c r="M67" i="1"/>
  <c r="S66" i="1"/>
  <c r="Q66" i="1"/>
  <c r="O66" i="1"/>
  <c r="N66" i="1"/>
  <c r="M66" i="1"/>
  <c r="H66" i="1"/>
  <c r="F66" i="1"/>
  <c r="M64" i="1"/>
  <c r="S63" i="1"/>
  <c r="Q63" i="1"/>
  <c r="O63" i="1"/>
  <c r="N63" i="1"/>
  <c r="M63" i="1"/>
  <c r="H63" i="1"/>
  <c r="F63" i="1"/>
  <c r="M62" i="1"/>
  <c r="S61" i="1"/>
  <c r="Q61" i="1"/>
  <c r="O61" i="1"/>
  <c r="N61" i="1"/>
  <c r="M61" i="1"/>
  <c r="H61" i="1"/>
  <c r="F61" i="1"/>
  <c r="J61" i="1" s="1"/>
  <c r="N60" i="1"/>
  <c r="M60" i="1"/>
  <c r="N59" i="1"/>
  <c r="M59" i="1"/>
  <c r="Q58" i="1"/>
  <c r="O58" i="1"/>
  <c r="N58" i="1"/>
  <c r="M58" i="1"/>
  <c r="H58" i="1"/>
  <c r="F58" i="1"/>
  <c r="M57" i="1"/>
  <c r="M56" i="1"/>
  <c r="Q55" i="1"/>
  <c r="O55" i="1"/>
  <c r="N55" i="1"/>
  <c r="M55" i="1"/>
  <c r="H55" i="1"/>
  <c r="J55" i="1" s="1"/>
  <c r="F55" i="1"/>
  <c r="M53" i="1"/>
  <c r="Q52" i="1"/>
  <c r="O52" i="1"/>
  <c r="N52" i="1"/>
  <c r="M52" i="1"/>
  <c r="H52" i="1"/>
  <c r="J52" i="1" s="1"/>
  <c r="F52" i="1"/>
  <c r="A51" i="1"/>
  <c r="M50" i="1"/>
  <c r="M49" i="1"/>
  <c r="Q48" i="1"/>
  <c r="O48" i="1"/>
  <c r="N48" i="1"/>
  <c r="M48" i="1"/>
  <c r="H48" i="1"/>
  <c r="F48" i="1"/>
  <c r="M46" i="1"/>
  <c r="M45" i="1"/>
  <c r="Q44" i="1"/>
  <c r="O44" i="1"/>
  <c r="N44" i="1"/>
  <c r="M44" i="1"/>
  <c r="H44" i="1"/>
  <c r="J44" i="1" s="1"/>
  <c r="F44" i="1"/>
  <c r="Q42" i="1"/>
  <c r="O42" i="1"/>
  <c r="S42" i="1" s="1"/>
  <c r="N42" i="1"/>
  <c r="M42" i="1"/>
  <c r="H42" i="1"/>
  <c r="F42" i="1"/>
  <c r="J42" i="1" s="1"/>
  <c r="Q40" i="1"/>
  <c r="O40" i="1"/>
  <c r="N40" i="1"/>
  <c r="M40" i="1"/>
  <c r="H40" i="1"/>
  <c r="F40" i="1"/>
  <c r="N38" i="1"/>
  <c r="M38" i="1"/>
  <c r="Q37" i="1"/>
  <c r="O37" i="1"/>
  <c r="N37" i="1"/>
  <c r="M37" i="1"/>
  <c r="H37" i="1"/>
  <c r="F37" i="1"/>
  <c r="Q35" i="1"/>
  <c r="O35" i="1"/>
  <c r="N35" i="1"/>
  <c r="M35" i="1"/>
  <c r="H35" i="1"/>
  <c r="F35" i="1"/>
  <c r="M34" i="1"/>
  <c r="M33" i="1"/>
  <c r="Q32" i="1"/>
  <c r="S32" i="1" s="1"/>
  <c r="O32" i="1"/>
  <c r="N32" i="1"/>
  <c r="M32" i="1"/>
  <c r="H32" i="1"/>
  <c r="F32" i="1"/>
  <c r="M30" i="1"/>
  <c r="Q29" i="1"/>
  <c r="S29" i="1" s="1"/>
  <c r="O29" i="1"/>
  <c r="N29" i="1"/>
  <c r="M29" i="1"/>
  <c r="H29" i="1"/>
  <c r="F29" i="1"/>
  <c r="N28" i="1"/>
  <c r="M28" i="1"/>
  <c r="Q27" i="1"/>
  <c r="O27" i="1"/>
  <c r="N27" i="1"/>
  <c r="M27" i="1"/>
  <c r="H27" i="1"/>
  <c r="F27" i="1"/>
  <c r="Q25" i="1"/>
  <c r="O25" i="1"/>
  <c r="S25" i="1" s="1"/>
  <c r="N25" i="1"/>
  <c r="M25" i="1"/>
  <c r="H25" i="1"/>
  <c r="F25" i="1"/>
  <c r="J25" i="1" s="1"/>
  <c r="N24" i="1"/>
  <c r="M24" i="1"/>
  <c r="N23" i="1"/>
  <c r="M23" i="1"/>
  <c r="Q22" i="1"/>
  <c r="S22" i="1" s="1"/>
  <c r="O22" i="1"/>
  <c r="N22" i="1"/>
  <c r="M22" i="1"/>
  <c r="H22" i="1"/>
  <c r="F22" i="1"/>
  <c r="M21" i="1"/>
  <c r="Q19" i="1"/>
  <c r="S19" i="1" s="1"/>
  <c r="O19" i="1"/>
  <c r="N19" i="1"/>
  <c r="M19" i="1"/>
  <c r="H19" i="1"/>
  <c r="F19" i="1"/>
  <c r="M18" i="1"/>
  <c r="M17" i="1"/>
  <c r="Q16" i="1"/>
  <c r="O16" i="1"/>
  <c r="N16" i="1"/>
  <c r="M16" i="1"/>
  <c r="J16" i="1"/>
  <c r="M15" i="1"/>
  <c r="Q13" i="1"/>
  <c r="O13" i="1"/>
  <c r="S13" i="1" s="1"/>
  <c r="H13" i="1"/>
  <c r="F13" i="1"/>
  <c r="J37" i="1" l="1"/>
  <c r="S37" i="1"/>
  <c r="S44" i="1"/>
  <c r="J48" i="1"/>
  <c r="S48" i="1"/>
  <c r="J63" i="1"/>
  <c r="J66" i="1"/>
  <c r="S58" i="1"/>
  <c r="J27" i="1"/>
  <c r="J78" i="1"/>
  <c r="J90" i="1"/>
  <c r="J98" i="1"/>
  <c r="J13" i="1"/>
  <c r="S27" i="1"/>
  <c r="J29" i="1"/>
  <c r="J32" i="1"/>
  <c r="J40" i="1"/>
  <c r="S40" i="1"/>
  <c r="S16" i="1"/>
  <c r="J19" i="1"/>
  <c r="J22" i="1"/>
  <c r="J35" i="1"/>
  <c r="S35" i="1"/>
  <c r="S52" i="1"/>
  <c r="S55" i="1"/>
  <c r="J58" i="1"/>
  <c r="J102" i="1"/>
</calcChain>
</file>

<file path=xl/comments1.xml><?xml version="1.0" encoding="utf-8"?>
<comments xmlns="http://schemas.openxmlformats.org/spreadsheetml/2006/main">
  <authors>
    <author>Lina Cardona</author>
  </authors>
  <commentList>
    <comment ref="C9" authorId="0" shapeId="0">
      <text>
        <r>
          <rPr>
            <b/>
            <sz val="11"/>
            <color indexed="81"/>
            <rFont val="Arial"/>
            <family val="2"/>
          </rPr>
          <t>Es el por qué podría llegar a materializarse el riesgo</t>
        </r>
      </text>
    </comment>
    <comment ref="D9" authorId="0" shapeId="0">
      <text>
        <r>
          <rPr>
            <b/>
            <sz val="11"/>
            <color indexed="81"/>
            <rFont val="Arial"/>
            <family val="2"/>
          </rPr>
          <t>Situación que puede llegar a afectar el logro de los objetivos de la entidad</t>
        </r>
      </text>
    </comment>
    <comment ref="E9" authorId="0" shapeId="0">
      <text>
        <r>
          <rPr>
            <b/>
            <sz val="11"/>
            <color indexed="81"/>
            <rFont val="Arial"/>
            <family val="2"/>
          </rPr>
          <t>Qué le pasaría a la entidad si el riesgo se llega a materializar?</t>
        </r>
      </text>
    </comment>
    <comment ref="U9" authorId="0" shapeId="0">
      <text>
        <r>
          <rPr>
            <b/>
            <sz val="11"/>
            <color indexed="81"/>
            <rFont val="Arial"/>
            <family val="2"/>
          </rPr>
          <t>Preventivas o Correctivas</t>
        </r>
        <r>
          <rPr>
            <b/>
            <sz val="9"/>
            <color indexed="81"/>
            <rFont val="Tahoma"/>
            <family val="2"/>
          </rPr>
          <t xml:space="preserve">
</t>
        </r>
      </text>
    </comment>
    <comment ref="Y9" authorId="0" shapeId="0">
      <text>
        <r>
          <rPr>
            <b/>
            <sz val="11"/>
            <color indexed="81"/>
            <rFont val="Arial"/>
            <family val="2"/>
          </rPr>
          <t>Escriba fórmula del indicador</t>
        </r>
      </text>
    </comment>
  </commentList>
</comments>
</file>

<file path=xl/sharedStrings.xml><?xml version="1.0" encoding="utf-8"?>
<sst xmlns="http://schemas.openxmlformats.org/spreadsheetml/2006/main" count="797" uniqueCount="477">
  <si>
    <t>MAPA DE RIESGOS</t>
  </si>
  <si>
    <t>PLANEACION 
ESTRATEGICA</t>
  </si>
  <si>
    <t>PES-FT-012</t>
  </si>
  <si>
    <t>Versión</t>
  </si>
  <si>
    <t>Página No.</t>
  </si>
  <si>
    <t>República de Colombia</t>
  </si>
  <si>
    <t>1 de 1</t>
  </si>
  <si>
    <t>IDENTIFICACIÓN DEL RIESGO</t>
  </si>
  <si>
    <t>ANALISIS DEL RIESGO</t>
  </si>
  <si>
    <t xml:space="preserve"> VALORACIÓN DEL RIESGO ANTES DE CONTROLES </t>
  </si>
  <si>
    <t>VALORACIÓN DEL RIESGO DESPUES DE CONTROLES</t>
  </si>
  <si>
    <t>ACCIONES</t>
  </si>
  <si>
    <t>MONITOREO</t>
  </si>
  <si>
    <t>PROCESO</t>
  </si>
  <si>
    <t>CAUSA</t>
  </si>
  <si>
    <t>RIESGO</t>
  </si>
  <si>
    <t>CONSECUENCIA (Efectos)</t>
  </si>
  <si>
    <t>VALORACIÓN DEL RIESGO</t>
  </si>
  <si>
    <t>NUEVA CALIFICACIÓN</t>
  </si>
  <si>
    <t>Acciones</t>
  </si>
  <si>
    <t>Fecha cumplimiento de las acciones</t>
  </si>
  <si>
    <t>Responsable</t>
  </si>
  <si>
    <t>Indicador</t>
  </si>
  <si>
    <t>Acciones ejecutadas</t>
  </si>
  <si>
    <t>Registro o evidencia de cumplimiento</t>
  </si>
  <si>
    <t>Medición del indicador</t>
  </si>
  <si>
    <t>Riesgo Inherente</t>
  </si>
  <si>
    <t>Riesgo Residual</t>
  </si>
  <si>
    <t>Probabilidad</t>
  </si>
  <si>
    <t>Impacto</t>
  </si>
  <si>
    <t>Nueva Zona del riesgo</t>
  </si>
  <si>
    <t>Zona del riesgo</t>
  </si>
  <si>
    <t>Controles</t>
  </si>
  <si>
    <t>Puntaje evaluación de los Controles</t>
  </si>
  <si>
    <t>Casillas a disminuir</t>
  </si>
  <si>
    <t xml:space="preserve">Puntaje </t>
  </si>
  <si>
    <t>Zona de Riesgo</t>
  </si>
  <si>
    <t>PROCESOS ESTRATEGICOS</t>
  </si>
  <si>
    <t>Ausencia de indicadores claros</t>
  </si>
  <si>
    <t>Presentación de información falsa y/o alterada de la gestión institucional para obtener favorabilidad de las autoridades de control</t>
  </si>
  <si>
    <t>Pérdida de credibilidad institucional.</t>
  </si>
  <si>
    <t>Posible</t>
  </si>
  <si>
    <t>Mayor</t>
  </si>
  <si>
    <t>Alta</t>
  </si>
  <si>
    <t>La Jefe de la Oficina de Planeación, semestralmente solicita la presentación de la rendición de cuentas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CDs con las rendiciones de cuentas.</t>
  </si>
  <si>
    <t>Improbable</t>
  </si>
  <si>
    <t>Moderada</t>
  </si>
  <si>
    <t>Profesional de Defensa  Oficina Asesora de Planeación</t>
  </si>
  <si>
    <t>No. de actividades realizadas /
No. de actividades planeadas</t>
  </si>
  <si>
    <t>Falta de controles en la información</t>
  </si>
  <si>
    <t>Anualmente, la Jefe de la Oficina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</si>
  <si>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</si>
  <si>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</si>
  <si>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PROCESOS MISIONALES - GESTION DEL RIESGO</t>
  </si>
  <si>
    <t>Tráfico de influencias</t>
  </si>
  <si>
    <t>Falsificación de certificados para los cursos de educación  informal  para beneficio propio o de un tercero</t>
  </si>
  <si>
    <t>Investigaciones de tipo Disciplinario, Penal o Fiscal.
Pérdida de credibilidad frente a la entidad e impacto negativo en la imagen institucional.</t>
  </si>
  <si>
    <t>Cada vez que se requiera, la profesional de la Subdirección de CyE, verifica en el Sistema de Información Misional, la información registrada en los certificados requeridos.  Si encuentra alguna novedad, informa por escrito al Subdirector de C y E.  Como evidencia deja un correo electrónico.</t>
  </si>
  <si>
    <t>Intereses particulares de personal que se capacita en la entidad.</t>
  </si>
  <si>
    <t xml:space="preserve"> Incumplimiento de los lineamientos académicos</t>
  </si>
  <si>
    <t>Cada vez que se requiera la profesional de la Subdirección de CyE consulta en el SIM si determinada persona realizó o no algún curso de educación informal y si fue aprobado o no.  En caso de encontrar alguna novedad, informará por escrito al Subdirector de Cy E.</t>
  </si>
  <si>
    <t>Debilidad en los controles en las seccionales</t>
  </si>
  <si>
    <t>Falsificación de información en los expedientes de capacitación de los cursos básicos para el cumplimiento de metas</t>
  </si>
  <si>
    <t>Investigaciones de tipo Disciplinario o Fiscal.
Pérdida de credibilidad frente a la entidad e impacto negativo en la imagen institucional.</t>
  </si>
  <si>
    <t>Semestralmente, la profesional de la Subdirección de CyE, verifica  en el Sistema de Información Misional,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</si>
  <si>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1.  Realizar una verificación semestral  de los cursos básicos en las seccionales.
2 Realizar una auditoría aleatoria a 4 seccionales para verificación del proceso de capacitación en sitio.</t>
  </si>
  <si>
    <t>Subdirector de Capacitación y Entrenamiento</t>
  </si>
  <si>
    <t>Anualmente, la Jefe de Planeación, elabora el programa de auditorías internas de calidad para verificación del cumplimiento de requisitos, entre otros, del proceso de capacitación.  En caso de alguna novedad  se registra el hallazgo en el informe de auditoría y se solicita el plan de mejoramiento respectivo.  Evidencia: Informes de auditoría.</t>
  </si>
  <si>
    <t>Falta de control en el inventario de donaciones recibidas</t>
  </si>
  <si>
    <t>Destinación indebida de ayudas  para el beneficio propio o de particulares</t>
  </si>
  <si>
    <t xml:space="preserve">Trimestralmente, el técnico para apoyo del Grupo de Prevención encargado del módulo de donaciones en el SIM, revisa el registro de los bienes recibidos por parte de las seccionales en el SIM,  con el fin de verificar que se hayan registrado todos los bienes de acuerdo con el acta de donación.  En caso de encontrarse diferencias, se envía un correo al responsable para que registre o realice los ajustes del caso. Evidencia actas, registros en el SIM y correos electrónicos. </t>
  </si>
  <si>
    <t>Rara vez</t>
  </si>
  <si>
    <t>Baja</t>
  </si>
  <si>
    <t>Inadecuada planeación en las actividades de entrega de ayudas humanitarias por parte de las Direcciones Seccionales y/o oficinas para la destinación adecuada de las estas.</t>
  </si>
  <si>
    <t>Cada vez que una seccional va a realizar una entrega de donaciones en el marco de la acción social, debe diligenciar el formato RSA-FT-004,  en el cual se planifica cada actividad, para aprobación del Director General.  En caso de no presentar el formato RSA-FT-004 o estar mal diligenciado, la entrega no será aprobada.</t>
  </si>
  <si>
    <t>Falta de control en el procedimiento de entrega de ayudas humanitarias</t>
  </si>
  <si>
    <t>Semestralmente, el técnico para apoyo del Grupo de Prevención encargado del módulo de donaciones en el SIM, compara el formato RSA-FT-004 contra las evidencias de entrega de las donaciones  con el fin de comprobar que se haya realizado la entrega y verificar la descarga de los bienes del kardex respectivo.  En caso de no contar con las evidencias o comprobar que no se ha realizado el descargue de los bienes del kardex de donaciones,  se escribe un correo al responsable de la entrega para que subsane las observaciones. Evidencia: expediente de cada donación.</t>
  </si>
  <si>
    <t>Ausencia de controles para los voluntarios</t>
  </si>
  <si>
    <t>Hurto de bienes de terceros en atención de emergencias</t>
  </si>
  <si>
    <t>1. Detrimento de la imagen institucional.
2. Pérdida de credibilidad y confianza por parte de la comunidad.
3. Investigaciones de orden disciplinarios, fiscal o penal a la entidad.</t>
  </si>
  <si>
    <t>Respuesta a desastres por parte de las organizaciones de DC sin la participación de funcionarios de la Entidad.</t>
  </si>
  <si>
    <t>GESTIÓN DE LA INFORMACIÓN</t>
  </si>
  <si>
    <t>Insuficiencia en el control de las herramientas tecnológicas disponibles al ciudadano para la formulación y seguimiento de peticiones, quejas, denuncias y reclamos.</t>
  </si>
  <si>
    <t>Eliminar u ocultar peticiones, quejas, denuncias y reclamaciones radicadas en las seccionales por los ciudadanos a través de los diferentes canales de atención, afectando con esta acción los derechos del ciudadano y los valores éticos de la entidad.</t>
  </si>
  <si>
    <t>Investigaciones de tipo Disciplinario o de tipo Penal.</t>
  </si>
  <si>
    <t>Cada vez que se recibe un documento físico, el funcionario encargado de la correspondencia lo radica y lo registra en el formato GIN-FT-010.  Durante el seguimiento del proceso de archivo y correspondencia, el funcionario del Grupo de Orientación Ciudadana y Gestión Documental cruza el citado formato contra el archivo físico o digital, en caso de encontrar novedades se registra en el acta respectiva y se conmina a su corrección inmediata.</t>
  </si>
  <si>
    <t>Jefe Grupo de Orientación Ciudadana y Gestión Documental</t>
  </si>
  <si>
    <t>No hay una ventanilla única de correspondencia a nivel nacional</t>
  </si>
  <si>
    <t>GESTIÓN LEGAL</t>
  </si>
  <si>
    <t>Cobro de dádivas por agilización de trámites de las organizaciones de Defensa Civil en beneficio propio o de un tercero</t>
  </si>
  <si>
    <t>Investigaciones de tipo Disciplinario o Investigaciones de tipo Penal o Fiscal.
Pérdida de credibilidad frente a la entidad e impacto negativo en la imagen institucional.</t>
  </si>
  <si>
    <t>A pesar de que no existe injerencia directa por parte de la Oficina Jurídica frente a las organizaciones de Defensa Civil, cada vez que llega una solicitud, el  abogado asignado a dicho trámite verifica el cumplimiento de los requisitos, generándose una respuesta directa al Director Seccional.  En ningún caso esta respuesta va dirigida a un particular, llámese junta o comité.  Como evidencia, están los formatos GLE-FT-002 y GLE-FT-003 y las comunicaciones que sean del caso.  En el evento de recibirse una solicitud directa de una organización, se redirecciona a la respectiva seccional u oficina, dejando como evidencia los correos electrónicos.</t>
  </si>
  <si>
    <t>Amiguismo</t>
  </si>
  <si>
    <t>Cada vez que llega una solicitud de trámite, la Técnico de Apoyo de la Oficina Jurídica, lo radica en el SISRED, lo cual evidencia el orden de llegada de la solicitud, el trámite es asignado a cualquiera de los abogados de la Oficina para su resolución, la cual también es registrada en el SISRED.  Evidencia SISRED.</t>
  </si>
  <si>
    <t>Presiones de terceros y/o superior jerárquico</t>
  </si>
  <si>
    <t>GESTIÓN HUMANA</t>
  </si>
  <si>
    <t>Falta de fiabilidad de la información previa a la parametrización.</t>
  </si>
  <si>
    <t>Manipular la liquidación de la nómina</t>
  </si>
  <si>
    <t>Investigaciones de tipo Disciplinario.
Pérdida de credibilidad frente a la entidad e impacto negativo en la imagen institucional.
Desgaste en los procesos administrativos.</t>
  </si>
  <si>
    <t>Falta de verificación de la liquidación de la nómina</t>
  </si>
  <si>
    <t>Cada mes, la liquidación de la pre nómina es revisada por otro funcionario alterno en el proceso, en caso de encontrarse alguna novedad o inconsistencia se corrige inmediatamente.  Se deja como evidencia un acta incluyendo las novedades.</t>
  </si>
  <si>
    <t xml:space="preserve">Alteración de novedades de personal </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</si>
  <si>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</si>
  <si>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Debilidad en el cargue de la información en el aplicativo del manual de funciones.</t>
  </si>
  <si>
    <t>Falsificación en las certificaciones laborales con funciones.</t>
  </si>
  <si>
    <t>Cada vez que el servidor público requiere una certificación laboral sin funciones, la solicita en el aplicativo Self Service de KACTUS, el cual valida la fecha de ingreso del servidor público, el cargo y datos personales.</t>
  </si>
  <si>
    <t>Tráfico de influencias, amiguismo</t>
  </si>
  <si>
    <t xml:space="preserve">Documentación falsa o adulterada.
</t>
  </si>
  <si>
    <t>Recibir y tramitar para el pago del seguro de Vida a personas que no tienen derecho, para beneficio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</si>
  <si>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seccional/oficina para las correcciones del caso. Evidencia: Solicitud de trámite de seguro y comunicaciones dirigidas a la seccional u oficina.</t>
  </si>
  <si>
    <t>Cada vez que llega una solicitud de trámite.</t>
  </si>
  <si>
    <t xml:space="preserve">
No diligenciamiento del formato de beneficiarios del seguro.</t>
  </si>
  <si>
    <t>Por cada solicitud de inscripción como voluntario de la Defensa Civil , se verifica el diligenciamiento del formato de designación de beneficiarios de seguro antes de crear al voluntario en el SIM, en caso de que el formulario esté mal diligenciado o presente enmendaduras o falta de firmas, se realiza el requerimiento a la seccional/oficina para que requiera al aspirante, en caso contrario, no se realiza la inscripción.</t>
  </si>
  <si>
    <t>El riesgo se transfiere a la aseguradora para la verificación de la legalidad de los documentos soporte.</t>
  </si>
  <si>
    <t>GESTIÓN FINANCIERA</t>
  </si>
  <si>
    <t>Presión de terceros o de un superior jerárquico.</t>
  </si>
  <si>
    <t>Ordenar o efectuar pagos de bienes o servicios sin el lleno de los requisitos legales en beneficio propio o de un tercero</t>
  </si>
  <si>
    <t>El funcionario encargado del proceso de ejecución de la etapa contractual cada vez que el supervisor tramita un pago verifica los soportes y diligencia el formato GAD-FT-020 CONTROL DE DOCUMENTOS PARA TRAMITE DE PAGO.  En caso de faltar algún soporte o presentarse observaciones,  le comunica al supervisor para que corrija o tramite lo pertinente con quien corresponda.  Posteriormente, el funcionario  designado del área contable,  revisa nuevamente y confirma el cumplimiento de requisitos para el pago, en caso de presentarse  alguna novedad devuelve el trámite al Grupo Administrativo.  La evidencia queda en el formato y el libro de control de entrega de documentos.</t>
  </si>
  <si>
    <t>Debilidad en los controles.</t>
  </si>
  <si>
    <t>Utilización de los recursos de caja menor  en bienes o servicios que no están autorizados o para beneficio propio</t>
  </si>
  <si>
    <t>Cada vez que se recibe una solicitud de legalización de caja menor, tres funcionarios del Grupo Financiero encargados de revisar el trámite, efectúan revisiones de los documentos de legalización de las cajas menores (factura, conciliación, objeto de gasto y retenciones).  El funcionario que detecte alguna desviación comunica mediante correo electrónico al cuentadante para que proceda a la corrección, lo cual queda como evidencia.  Si persiste la desviación, no se le reconoce el gasto.</t>
  </si>
  <si>
    <t xml:space="preserve">Mensualmente
</t>
  </si>
  <si>
    <t>Jefe Grupo Financiero</t>
  </si>
  <si>
    <t>Desconocimiento de los lineamientos establecidos en la norma que regula la caja menor.</t>
  </si>
  <si>
    <t>GESTION DE ADQUISICIONES</t>
  </si>
  <si>
    <t>Abuso de poder</t>
  </si>
  <si>
    <t>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</si>
  <si>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t>
  </si>
  <si>
    <t>Jefe Grupo Administrativo</t>
  </si>
  <si>
    <t xml:space="preserve">Intereses particulares </t>
  </si>
  <si>
    <t>El funcionario de la etapa precontractual del Grupo administrativo, cada vez que recibe una ficha técnica, realiza la revisión respectiva.  En caso de presentarse observaciones o inconsistencias, se devuelve por escrito al funcionario que presentó la ficha técnica.</t>
  </si>
  <si>
    <t>Cada vez que se realiza la evaluación de un proceso contractual, interviene tres comités: Técnico, Jurídico y Financiero.  En cada caso se solicitan subsanaciones a los proveedores con el fin de garantizar el cumplimiento de requisitos del pliego de condiciones, en caso de no subsanar, el proveedor no continua en el proceso.  Para la adjudicación, se conforma un comité asesor que conoce las evaluaciones para recomendar su adjudicación o no al ordenador del gasto.  Las evaluaciones, actas y actos administrativo son  evidencias que se publican en el SECOP 2.</t>
  </si>
  <si>
    <t>Desconocimiento de las funciones de los supervisores asignados a los procesos.</t>
  </si>
  <si>
    <t>No reportar incumplimiento parcial o total de conformidad con las normas legales en la ejecución de un contrato por parte del supervisor o interventor.</t>
  </si>
  <si>
    <t>Investigaciones de tipo Disciplinario, Penal o Fiscal.</t>
  </si>
  <si>
    <t>Descuido u olvido de los supervisores.</t>
  </si>
  <si>
    <t>En funcionario encargado de la etapa pos contractual realiza mensualmente un seguimiento a los supervisores, en caso de encontrar faltas a sus obligaciones, lo requiere para que de cumplimiento, de lo contrario no se puede adelantar el trámite de pagos.  Evidencia: comunicaciones al supervisor.</t>
  </si>
  <si>
    <t>Para cada pago tramitado, el funcionario encargado del trámite pos contractual exige un informe suscrito por el supervisor  y los respectivos soportes que demuestren la conformidad del bien o servicio adquirido.  En caso de no cumplir con estos documentos no se tramita el pago.  Evidencias: Requerimientos al supervisor</t>
  </si>
  <si>
    <t>Desconocimiento de los procedimientos de contratación</t>
  </si>
  <si>
    <t>GESTION LOGISTICA</t>
  </si>
  <si>
    <t>Falta de verificación objetiva y detallada en la actualización del inventarios</t>
  </si>
  <si>
    <t>Omisión de reportes de novedades de pérdidas o ingresos de bienes en el inventario durante la actualización de cargos en beneficio de un tercero</t>
  </si>
  <si>
    <t>Investigaciones de tipo Disciplinario, Penal o Fiscal.
Pérdida de credibilidad frente a la entidad e impacto negativo en la imagen institucional.
Afectación a la fiabilidad de los estados Financieros de vigencias anteriores.</t>
  </si>
  <si>
    <t>Probable</t>
  </si>
  <si>
    <t>El Jefe del Grupo de Almacén cada año programa por lo menos 4 visitas de verificación de inventarios a seccionales u oficinas de departamento, en la cual verifica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de pérdida de bienes.  Como evidencia se elabora un informe de la visita de verificación realizada.</t>
  </si>
  <si>
    <t xml:space="preserve">1. Ejecutar auditorías detalladas y focalizadas en la verificación de los bienes.
2. Realizar y documentar al menos una conciliación entre procesos administrativos, seguros y almacén.
</t>
  </si>
  <si>
    <t>Jefe Grupo Almacén</t>
  </si>
  <si>
    <t>Falta de control por parte del responsable del inventario</t>
  </si>
  <si>
    <t>El responsable del inventario de seccionales u oficinas, cada semestre verifica el inventario de cargos contra el inventario físico, en caso de encontrar novedades la reporta en la actualización de cargos al Grupo de Almacén.  Como evidencia, el responsable debe refrendar el inventario y enviarlo en físico al Grupo de Almacén.</t>
  </si>
  <si>
    <t>Desconocimiento de los procedimientos establecidos por la entidad.</t>
  </si>
  <si>
    <t>Deficiente control en los costos de operación de los vehículos</t>
  </si>
  <si>
    <t>Uso indebido y destinación diferente de los vehículos de la entidad</t>
  </si>
  <si>
    <t xml:space="preserve">Jefe Grupo Administración de Servicios </t>
  </si>
  <si>
    <t>Deficiente control en el consumo de combustible de los vehículos</t>
  </si>
  <si>
    <t>El administrador de transportes, mensualmente verifica la plataforma de combustible suministrada por el Estación de Servicio (EDS), verificando que el consumo corresponda al kilometraje efectuado por el vehículo.  En caso de evidenciar  consumo excesivo de combustible,  notifica al Jefe del Grupo, quien llama a la persona que tiene asignado el vehículo para que explique el motivo de las diferencias encontradas. Evidencia: la plataforma de combustible.
Verificación del consumo de combustible a través del Chip para los vehículos de la DIGER y Escuelas</t>
  </si>
  <si>
    <t>Designación de responsabilidades inadecuadas para el uso de vehículos institucionales.</t>
  </si>
  <si>
    <t>Cada vez que un servidor púbico  de la DIGER requiere un servicio de transporte institucional, diligencia la solicitud de servicio indicando el destino.  Igualmente si el vehículo sale fuera de la sede principal, el Administrador de transportes diligencia la orden de marcha y traza la ruta, lo cual permite calcular el consumo de combustible. Evidencia: Solicitud de servicio y orden de marcha.</t>
  </si>
  <si>
    <t>Falta de control en el acceso a los sistemas de información.</t>
  </si>
  <si>
    <t>Acceso a los sistemas de información  para obtener beneficios personales.</t>
  </si>
  <si>
    <t xml:space="preserve">Pérdida de información 
Consecuencias de tipo legal
Violación a los sistemas de seguridad </t>
  </si>
  <si>
    <t>Anualmente, la encargada de la seguridad digital de la Oficina Asesora de las TIC, realiza un bloqueo general de sitios WEB potencialmente peligrosos, en caso de que un funcionario requiera ingreso a dicho sitio, debe solicitarlo a través del Jefe de la Dependencia y la Oficina de TIC analiza la viabilidad de habilitar el acceso solicitado.  Evidencia: Parametrización de políticas del Firewall, correos electrónicos.</t>
  </si>
  <si>
    <t>Técnico de Servicios de la Oficina Asesora de las TIC</t>
  </si>
  <si>
    <t>Debilidad en la aplicación de la política de seguridad informática.</t>
  </si>
  <si>
    <t>Anualmente se envía a todos los funcionarios una encuesta de verificación de la implementación de la política de seguridad informática, para evaluar su aplicación.  El resultado de esta evaluación se emplea como insumo de los indicadores de gestión de las seccionales en materia de seguridad informática. Evidencia: Encuestas, correos electrónicos y evaluación de indicadores.</t>
  </si>
  <si>
    <t>Al menos una vez al año, la funcionaria encargada de la seguridad digital, analiza el reporte del antivirus para determinar vulnerabilidades al SI, si se encuentran potenciales riesgos, se analiza el nivel de criticidad y se determina si esa dirección representa una falsa alarma, en caso contrario, se mantiene el bloqueo.  Evidencia: Reporte de antivirus.</t>
  </si>
  <si>
    <t>SEGUIMIENTO A LA GESTION</t>
  </si>
  <si>
    <t>Inadecuada evaluación de indicadores</t>
  </si>
  <si>
    <t>Permitir  mayores valores en los indicadores de resultado de las metas de las seccionales,  para generar puntajes mas altos en la evaluación de desempeño.</t>
  </si>
  <si>
    <t xml:space="preserve">Investigaciones de tipo Disciplinario, Penal o Fiscal.
</t>
  </si>
  <si>
    <t xml:space="preserve">Semestralmente, la Jefe de la Oficina Asesora de Planeación solicita a las dependencias la medición de los indicadores de gestión de las seccionales con el fin de compararlos con los indicadores de su respectiva evaluación del plan de acción.  En caso de encontrar diferencias, se profundiza con las evidencias presentadas o mediante indagación con los demás dueños de procesos, de no ser posible aclarar la medición,  no se evalúa el indicador.  Evidencias: Formato de Indicadores, rendiciones de cuentas, evaluación de desempeño. </t>
  </si>
  <si>
    <t xml:space="preserve">1. Realizar dos mediciones en el año de los indicadores de las Seccionales, con el concurso de los dueños de los procesos.  </t>
  </si>
  <si>
    <t>Jefe Oficina Asesora de Planeación</t>
  </si>
  <si>
    <t>Falta de evidencias de las acciones ejecutadas</t>
  </si>
  <si>
    <t>CONTROL INTERNO</t>
  </si>
  <si>
    <t>Debilidades en la retroalimentación de los resultados de la auditoría de gestión a los auditados.</t>
  </si>
  <si>
    <t>Fraude en los resultados obtenidos en el ejercicio auditor en beneficio propio o de un tercero.</t>
  </si>
  <si>
    <t>Afectación negativa en la imagen reputacional de la OCI.
Sanciones e investigaciones</t>
  </si>
  <si>
    <t>Al finalizar la auditoría de gestión, el auditor designado retroalimenta al auditado los resultados de la auditoría.  En caso de no contar oportunamente con las evidencias suficientes, competentes y objetivas, se advierte que el proceso auditor continúa hasta la emisión del informe final. Como evidencia queda la presentación y los correos mediante el cual envían evidencias adicionales.</t>
  </si>
  <si>
    <t>1. Realizar la retroalimentación de resultados con líderes de procesos previo al informe final de todas las auditorías de gestión.
2.  Realizar el seguimiento a todos los informes de auditoría previo al informe final.
3. Ejecución de la campaña para incrementar la cultura del autocontrol</t>
  </si>
  <si>
    <t>Jefe Oficina Control Interno</t>
  </si>
  <si>
    <t>Falta de independencia del equipo auditor.</t>
  </si>
  <si>
    <t>Cada vez que se termina una auditoría de gestión, el auditor designado comunica los resultados obtenidos en cada uno de los componentes evaluados al Jefe de la OCI, los cuales están consignados en el informe,  en caso de encontrar alguna inconsistencia, el Jefe de la OCI retroalimenta al auditor.  Como evidencia queda la planilla suscrita entre el jefe de la OCI y el auditado.</t>
  </si>
  <si>
    <t>Ausencia de moralidad en el auditor.</t>
  </si>
  <si>
    <t>Omitir las investigaciones por responsabilidad administrativa por pérdida o daño de bienes de propiedad de la Entidad.</t>
  </si>
  <si>
    <t>1. Detrimento patrimonial
2. Investigación disciplinaria o fiscal.</t>
  </si>
  <si>
    <t>Desarrollo del proceso de acuerdo con un procedimiento establecido y aprobado.</t>
  </si>
  <si>
    <t>1. Realizar mensualmente el cruce con el área de seguros.
2. Realizar una conciliación trimestral con el Grupo de Almacén para el ajuste de los inventarios.</t>
  </si>
  <si>
    <t>Responsable procesos administrativos</t>
  </si>
  <si>
    <t>Falta de controles en el procedimiento</t>
  </si>
  <si>
    <t>Registro  de los informes por pérdida en un cuadro de control para conciliaciones</t>
  </si>
  <si>
    <t>Omisión de comunicación de la pérdida o daño.</t>
  </si>
  <si>
    <t>Cruce de información con el responsable de los seguros de la Entidad.</t>
  </si>
  <si>
    <t>Iniciar la investigación administrativa de oficio cuando se detecta un daño o pérdida de un bien fiscal que no fue informado</t>
  </si>
  <si>
    <t xml:space="preserve">Amiguismo
</t>
  </si>
  <si>
    <t>Archivar una investigación disciplinaria cuando existan elementos probatorios que demuestren la falta disciplinaria de un servidor público.</t>
  </si>
  <si>
    <t>1. Investigaciones de tipo  Disciplinario, Penal o Fiscal.
2. Pérdida de credibilidad frente a la entidad e impacto negativo en la imagen institucional.</t>
  </si>
  <si>
    <t xml:space="preserve">1. Hacer uso de los medio legales cuando se denote impedimento o inhabilidad para el manejo de la investigación.  </t>
  </si>
  <si>
    <t>1.  Elaborar anualmente un documento donde cada funcionario de la Oficina de Disciplinarios se compromete a preservar la reserva sumarial de las actuaciones disciplinarias; acción condicionada al ingreso de un nuevo funcionario
2. Actualizar semanalmente el cuadro control de  los expedientes</t>
  </si>
  <si>
    <t>Jefe Oficina de Control Interno Disciplinarios</t>
  </si>
  <si>
    <t>Influencia de un superior jerárquico</t>
  </si>
  <si>
    <t>2. Practica de pruebas decretadas en los autos emitidos por la Oficina</t>
  </si>
  <si>
    <t>Presiones externas o internas al proceso</t>
  </si>
  <si>
    <t xml:space="preserve">3. Manifestación expresa de la imparcialidad en el manejo de las investigaciones disciplinarias garantizado la doble instancia y el principio del juez natural. </t>
  </si>
  <si>
    <t>Omisión de controles</t>
  </si>
  <si>
    <t>4. Control de los expedientes haciendo verificación de los mismos y cuadro de seguimiento para evitar el vencimiento de términos  mediante la actualización permanente  de la bases de datos.</t>
  </si>
  <si>
    <t>Casi seguro</t>
  </si>
  <si>
    <t>Menor</t>
  </si>
  <si>
    <t>1. Control 1</t>
  </si>
  <si>
    <t>Improbable (2)</t>
  </si>
  <si>
    <t>Menor (2)</t>
  </si>
  <si>
    <t>1. Control 2</t>
  </si>
  <si>
    <t>1. Control 3</t>
  </si>
  <si>
    <t>1. Control 4</t>
  </si>
  <si>
    <t>La Jefe de la Oficina de Planeación, semestralmente solicita la evaluación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CDs con las rendiciones de cuentas.</t>
  </si>
  <si>
    <t>Firmas de constancias del curso básico por parte de los Directores Seccionales; cursos intermedios directores de escuela y  cursos de especialista por el coordinador académico y Directores de Escuela. Adicionalmente la Defensa Civil Colombiana, puso a disposición de los voluntarios que desarrollan cursos de niveles básicos, intermedios y especialistas en la entidad, un enlace en la pagina web institucional donde podrán acceder a descargar sus certificados. La ruta para es Inicio &gt; Servicios al Ciudadano &gt; Capacitación. &gt; Educación Informal Cursos. &gt; Descargue su Constancia</t>
  </si>
  <si>
    <t xml:space="preserve">
2. Subdirector de Capacitación y Entrenamiento</t>
  </si>
  <si>
    <t>1. Técnico para Apoyo Acción Social</t>
  </si>
  <si>
    <t>Jefe de Grupo del Voluntariado</t>
  </si>
  <si>
    <t>Jefe Grupo del Voluntariado</t>
  </si>
  <si>
    <t>No. De verificaciones realizadas / No. De solicitudes</t>
  </si>
  <si>
    <t>Sergio Gil</t>
  </si>
  <si>
    <t>Cada vez que se tramite un pago</t>
  </si>
  <si>
    <t>1. Revisar en primera instancia los requisitos para el trámite según el formato GAD-FT-020
2. Revisar en segunda instancia los requisitos para el trámite según el formato GAD-FT-020</t>
  </si>
  <si>
    <t>Verificar aleatoriamente con proveedores la legalidad de los soportes de caja menor.</t>
  </si>
  <si>
    <t>Cada trimestre, el funcionario designado del Grupo de Administración de Servicios selecciona aleatoriamente 4 seccionales para comparar los costos reflejados en caja Menor frente a los costos  de rodamiento en el SIM.  Si se encuentran diferencias se notifica a la respectiva seccional para que efectúe el cargue correspondiente en el SIM.  Evidencia: Comunicaciones a las seccionales.</t>
  </si>
  <si>
    <t>1. Trimestralmente
2. Mensualmente</t>
  </si>
  <si>
    <t>Realizar la verificación de los documentos para a incorporación de voluntarios cada vez que se recibe una solicitud.</t>
  </si>
  <si>
    <t xml:space="preserve">Realizar y documentar una inspección mensual aleatoria a los procesos de contratación publicados en el SECOP 2
</t>
  </si>
  <si>
    <t>Por cada contrato, el funcionario designado del Grupo Administrativo, notifica  las funciones al supervisor, las cuales se evalúan mediante el formato GAD-FT-034.  En caso de alguna observación desfavorable, se comunica al supervisor. Evidencia: Correo electrónico dirigido al supervisor y evaluación.</t>
  </si>
  <si>
    <t xml:space="preserve">
1. Verificar el diligenciamiento del formato GAD-FT-005 por parte de los supervisores
2. Aplicar  el formato de evaluación de los supervisores GAD-FT-034.
</t>
  </si>
  <si>
    <t xml:space="preserve">1. Al finalizar cada trimestre
2. Al finalizar cada semestre
</t>
  </si>
  <si>
    <t xml:space="preserve">1. Trimestralmente revisar el registro de los bienes recibidos por parte de las seccionales en el SIM.
2. Semestralmente comparar el formato RSA-FT-004 contra las evidencias de entrega de las donaciones
</t>
  </si>
  <si>
    <t>Socializar el procedimiento para obtener la certificación laboral con o sin funciones en el aplicativo SELF SERVICE  de KACTUS</t>
  </si>
  <si>
    <t>Cada vez que se reciba una solicitud de trámite.</t>
  </si>
  <si>
    <t>Ejecutar  los controles definidos en el procedimiento para el trámite de reclamación del seguro de vida de los voluntarios cada vez que se reciba una solicitud.</t>
  </si>
  <si>
    <t>1. Trimestralmente seleccionar aleatoriamente 4 seccionales para comparar los costos registrados por caja menor frente a los costos  de rodamiento en el SIM.
2. Realizar una verificación mensual del consumo de combustible de los vehículos a cargo de la DIGER</t>
  </si>
  <si>
    <t>Cada vez que se tramita una solicitud de incorporación de un voluntario, el director seccional verifica entre otros, los antecedentes penales, judiciales y disciplinarios de acuerdo con el procedimiento GHU-PD-005 Administración trámites del voluntariado, lo cual envía en medio electrónico al Grupo del Voluntariado de la Dirección General.  En caso de encontrarse alguna observación o incumplimiento de requisitos, el Jefe del Grupo del Voluntariado conmina al director seccional o responsable para que subsane o requiera al aspirante, una vez se cumplen todos los criterios para su incorporación, el aspirante  es registrado en el SIM, en caso contrario no se vincula como voluntario de la Entidad y la solicitud se archiva.  Evidencias: Solicitudes de incorporación, correos electrónicos y SIM módulo de voluntariado</t>
  </si>
  <si>
    <t>1. Angie Rodríguez
2. Adriana Bombiela</t>
  </si>
  <si>
    <t>Cada vez que se ejecuta un contrato</t>
  </si>
  <si>
    <t>ELIMINADO</t>
  </si>
  <si>
    <t>ANALISIS DEL ENTORNO POR UNIDADES DE NEGOCIO - UN</t>
  </si>
  <si>
    <t xml:space="preserve">FORMATO No. 6 </t>
  </si>
  <si>
    <t>DOFA</t>
  </si>
  <si>
    <t>NOMBRE EMPRESA</t>
  </si>
  <si>
    <t>DEFENSA CIVIL COLOMBIANA</t>
  </si>
  <si>
    <t>JEFE DE PLANEACION</t>
  </si>
  <si>
    <t>VIVIANA MURCIA</t>
  </si>
  <si>
    <t>UNIDAD DE NEGOCIO 1</t>
  </si>
  <si>
    <t>Reducción del Riesgo de Desastres</t>
  </si>
  <si>
    <t>FECHA REVISIÓN</t>
  </si>
  <si>
    <t>DESCRIPCION UNIDAD DE NEGOCIO</t>
  </si>
  <si>
    <t>Es el proceso de la gestión del riesgo, está compuesto por la intervención dirigida a modificar o disminuir las condiciones de riesgo existentes, entiéndase: mitigación del riesgo y a evitar nuevo riesgo en el territorio, entiéndase: prevención del riesgo. Son medidas de mitigación y prevención que se adoptan con antelación para reducir la amenaza, la exposición y disminuir la vulnerabilidad de las personas, los medios de subsistencia, los bienes, la infraestructura y los recursos ambientales, para evitar o minimizar los daños y pérdidas en caso de producirse los eventos físicos peligrosos.</t>
  </si>
  <si>
    <t>PLANES CON LA UNIDAD DE NEGOCIO</t>
  </si>
  <si>
    <t xml:space="preserve">DESCRIBIR PLANES/EXPECTATIVAS/DESAFIOS/DILEMAS (PROFUNDIZAR-SALIR-ENTRAR). El Marco de Sendai para la Reducción del Riesgo de Desastres 2015-2030, establece entre sus prioridades "Invertir en la reducción del riesgo de desastres para la resiliencia", siendo este un referente internacional para la política de Gestión del Riesgo del país.  Por lo tanto se propone incorporar el proceso de REDUCCIÓN dentro de las unidades de negocio de la entidad, para fortalecer las acciones que se ejecutaron en el cuatrienio anterior en el proceso de prevención. En consecuencia se propone fortalecer las capacidades de la entidad para intervenir en el proceso de reducción del riesgo de desastres.
</t>
  </si>
  <si>
    <t>No</t>
  </si>
  <si>
    <t>DEBILIDADES - D</t>
  </si>
  <si>
    <t>FORTALEZAS - F</t>
  </si>
  <si>
    <t>Deficientes capacidades técnicas para la intervención en la reducción del riesgo</t>
  </si>
  <si>
    <t>La cobertura a nivel nacional permite llegar a las comunidades en todo el territorio</t>
  </si>
  <si>
    <t>Limitados recursos para la financiación de programas orientados a la prevención del riesgo</t>
  </si>
  <si>
    <t>La unidad gerencial en el establecimiento de directrices que se cumplen a nivel nacional</t>
  </si>
  <si>
    <t>Interés en capacitación para el manejo de emergencias por parte del voluntariado mas que en reducción</t>
  </si>
  <si>
    <t>Procedimientos documentados y estandarizados</t>
  </si>
  <si>
    <t>El proceso de capacitación no se articula con las líneas de gestión del riesgo</t>
  </si>
  <si>
    <t>Experiencia en el tema</t>
  </si>
  <si>
    <t>No se tiene doctrina articulada del proceso</t>
  </si>
  <si>
    <t>Capacidad técnica para exportar el conocimiento adquirido</t>
  </si>
  <si>
    <t>Falta capacitación para la formulación de proyectos en la materia</t>
  </si>
  <si>
    <t>Reconocimiento y credibilidad de la entidad</t>
  </si>
  <si>
    <t>El marco legal de la entidad se encuentra desactualizado</t>
  </si>
  <si>
    <t>Facilidad para la comunicación del riesgo a través de los voluntarios</t>
  </si>
  <si>
    <t>Falta de delegación en los diferentes niveles de la organización</t>
  </si>
  <si>
    <t>La masificación de las redes sociales de la entidad</t>
  </si>
  <si>
    <t>AMENAZAS - A</t>
  </si>
  <si>
    <t>OPORTUNIDADES - O</t>
  </si>
  <si>
    <t>Los voluntarios suelen participar en los consejos territoriales para la gestión del riesgo</t>
  </si>
  <si>
    <t>Disponibilidad de los medios de comunicación a nivel territorial</t>
  </si>
  <si>
    <t>Perder el apoyo de la UNGRD en la parte operativa de la entidad</t>
  </si>
  <si>
    <t>Pertenecer al Sistema Nacional de Gestión del Riesgo de Desastres</t>
  </si>
  <si>
    <t xml:space="preserve">Alta dinámica de los elementos generadores de las amenazas </t>
  </si>
  <si>
    <t>Orientación del Marco de Sendai en materia de reducción</t>
  </si>
  <si>
    <t>Prevalece el desinterés de la comunidad frente a los riesgos</t>
  </si>
  <si>
    <t>Repositorio documental de la UNGRD</t>
  </si>
  <si>
    <t>La mayoría de las organizaciones de Defensa Civil no están constituidas legalmente</t>
  </si>
  <si>
    <t>Fondo Nacional para GdR y los Fondos departamentales y municipales para la GdR</t>
  </si>
  <si>
    <t>Posibilidad para la celebración de convenios y contratos interadministrativos</t>
  </si>
  <si>
    <t>Las políticas gubernamentales de gestión del riesgo y gestión ambiental están alineadas a los objetivos de desarrollo sostenible</t>
  </si>
  <si>
    <t>UNIDAD DE NEGOCIO 2</t>
  </si>
  <si>
    <t>Gestión Ambiental y Acción Social</t>
  </si>
  <si>
    <t xml:space="preserve">Es el proceso mediante al cual se implementan acciones dirigidas a la recuperación frente a las emergencias, situaciones de desastre o calamidad pública, para apoyar el restablecimiento de las condiciones socioeconómicas, ambientales y físicas de la población afectada o vulnerable.
</t>
  </si>
  <si>
    <r>
      <t>DESCRIBIR PLANES/EXPECTATIVAS/DESAFIOS/DILEMAS (PROFUNDIZAR-SALIR-ENTRAR) El diagnóstico mostró que no se están aprovechando las oportunidades y que no se cuenta con un marco legal vigente que respalde la acción social y la gestión ambiental en forma taxativa, a pesar de hacer parte de la recuperación después de una emergencia o desastre.  Igualmente en un escenario de postacuerdo se observó la necesidad de continuar con el proceso en el marco de una política social y ambiental por parte del gobierno nacional.</t>
    </r>
    <r>
      <rPr>
        <sz val="11"/>
        <color indexed="10"/>
        <rFont val="Arial Narrow"/>
        <family val="2"/>
      </rPr>
      <t xml:space="preserve"> </t>
    </r>
  </si>
  <si>
    <t>Escaso apoyo a las propuestas presentadas</t>
  </si>
  <si>
    <t>Programa técnico laboral por competencias de Acción Social y de Gestión Ambiental</t>
  </si>
  <si>
    <t>Insuficiente presupuesto para la ejecución del proceso</t>
  </si>
  <si>
    <t>Procedimientos documentados</t>
  </si>
  <si>
    <t>Carencia de direccionamiento estratégico para el proceso</t>
  </si>
  <si>
    <t>El compromiso del voluntariado</t>
  </si>
  <si>
    <t>No hay capacidad para la administración  de donaciones</t>
  </si>
  <si>
    <t>Recursos técnicos y operativos</t>
  </si>
  <si>
    <t>No hay apropiación del conocimiento de los procesos misionales</t>
  </si>
  <si>
    <t>Avance en la formulación de proyectos</t>
  </si>
  <si>
    <t>No hay personal calificado en las seccionales</t>
  </si>
  <si>
    <t>Aceptación de la comunidad dada la base comunitaria</t>
  </si>
  <si>
    <t>No se aprovechan las opciones de capacitación disponibles</t>
  </si>
  <si>
    <t xml:space="preserve">La escuela de gestión ambiental </t>
  </si>
  <si>
    <t>Ausencia del portafolio de servicios</t>
  </si>
  <si>
    <t>Cobertura a nivel nacional</t>
  </si>
  <si>
    <t xml:space="preserve">Intervención en gestión ambiental a través de las líneas de acción del Plan Nacional de Desarrollo </t>
  </si>
  <si>
    <t>Las demás entidades no visualizan a la entidad en posiciones estratégicas</t>
  </si>
  <si>
    <t>Marco de referencia internacional para el tema ambiental y social</t>
  </si>
  <si>
    <t>Incursión del voluntariado en el proceso sin conocimiento técnico</t>
  </si>
  <si>
    <t>Interés de empresas públicas y privadas  en articular proyectos con la entidad</t>
  </si>
  <si>
    <t>No hay un marco legal que respalde la acción social y la gestión ambiental</t>
  </si>
  <si>
    <t>La posibilidad de gestionar donaciones con entidades públicas y privadas de todo nivel</t>
  </si>
  <si>
    <t>Intervención de las organizaciones de Defensa Civil con intereses particulares</t>
  </si>
  <si>
    <t>Política nacional de gestión ambiental y social</t>
  </si>
  <si>
    <t>Sensibilización y apropiación de la comunidad en temas ambientales y sociales</t>
  </si>
  <si>
    <t>El postacuerdo genera posibilidades de acción con comunidades vulnerables</t>
  </si>
  <si>
    <t>La población afectada por las emergencias</t>
  </si>
  <si>
    <t>Recursos de cooperación internacional</t>
  </si>
  <si>
    <t>UNIDAD DE NEGOCIO 3</t>
  </si>
  <si>
    <t>Manejo de Emergencias y Desastres</t>
  </si>
  <si>
    <t xml:space="preserve">Es el proceso de la gestión del riesgo compuesto por la preparación para la respuesta frente a emergencias y desastres, la preparación para la recuperación posdesastre, la ejecución de dicha respuesta y la ejecución de la respectiva recuperación, entiéndase: rehabilitación y recuperación para el restablecimiento de las condiciones normales de vida.  De acuerdo con la Ley 1523 de 2012, la Preparación es el conjunto de acciones principalmente de coordinación, sistemas de alerta, capacitación, equipamiento, centros de reserva, albergues y entrenamiento, con el propósito de optimizar la ejecución de los diferentes servicios básicos de respuesta. Asimismo la respuesta implica la ejecución de las actividades necesarias para la atención de la emergencia como la accesibilidad y transporte, telecomunicaciones, evaluación de daños y análisis de necesidades, salud y saneamiento básico, búsqueda y rescate, extinción de incendios y manejo de materiales peligrosos, albergues y alimentación, servicios públicos, seguridad y convivencia, información pública, entre otros. </t>
  </si>
  <si>
    <t>DESCRIBIR PLANES/EXPECTATIVAS/DESAFIOS/DILEMAS (PROFUNDIZAR-SALIR-ENTRAR)
El diagnóstico mostró que el manejo de emergencias es un proceso en el que han incursionado muchos integrantes del SNGRD y presenta una alta demanda anual dada la dinámica del país.  a pesar del conocimiento y la experiencia de la entidad se requiere realizar una reingeniería para dar una respuesta mas eficiente y oportuna a los ciudadanos, lo cual implicaría, entre otros reasignar funciones, crear grupos, ampliar planta, conseguir recursos, mejorar el modelo de operación.</t>
  </si>
  <si>
    <t>Falta de equipos HEAS (Herramientas, equipos, accesorios y suministros)</t>
  </si>
  <si>
    <t>Alta rotación del voluntario operativo</t>
  </si>
  <si>
    <t>La disponibilidad del voluntariado</t>
  </si>
  <si>
    <t>No se cuenta con una planta de personal operativa</t>
  </si>
  <si>
    <t xml:space="preserve">La administración descentralizada </t>
  </si>
  <si>
    <t>Alta carga administrativa en el Subdirector Operativo</t>
  </si>
  <si>
    <t>Autonomía en los departamentos</t>
  </si>
  <si>
    <t>No aplicación de los protocolos establecidos</t>
  </si>
  <si>
    <t>Pertenecer al Ministerio de Defensa</t>
  </si>
  <si>
    <t>Desarticulación con el proceso de capacitación</t>
  </si>
  <si>
    <t>Experiencia operativa adquirida</t>
  </si>
  <si>
    <t>No se cuentan con las capacidades suficientes para el proceso de recuperación</t>
  </si>
  <si>
    <t>Principios de protección civil como neutralidad e imparcialidad</t>
  </si>
  <si>
    <t>Presupuesto limitado</t>
  </si>
  <si>
    <t>Capacidad de movilización</t>
  </si>
  <si>
    <t>Faltan auditorías operativas enfocadas en el proceso de manejo de emergencias de las seccionales</t>
  </si>
  <si>
    <t>Ser organismo operativo del SNGRD</t>
  </si>
  <si>
    <t>No se documentan las experiencias en el manejo de emergencias</t>
  </si>
  <si>
    <t>Reconocimiento de la Entidad por su modelo de operación</t>
  </si>
  <si>
    <t>No aplicación de los protocolos de atención de emergencias</t>
  </si>
  <si>
    <t>Acreditación de los grupos USAR</t>
  </si>
  <si>
    <t>No contra con el presupuesto requerido para el crecimiento de capacidades</t>
  </si>
  <si>
    <t>Cumplimiento de los protocolos de Ginebra</t>
  </si>
  <si>
    <t>No contar con fuentes alternativas de financiación para el fortalecimiento operativo.</t>
  </si>
  <si>
    <t>Capacitación en gestión del riesgo de desastres en todos los niveles</t>
  </si>
  <si>
    <t>Fondos de Gestión del Riesgo de los diferentes niveles del estado</t>
  </si>
  <si>
    <t>Construcción de la política de gestión del riesgo del Mindefensa</t>
  </si>
  <si>
    <t>Pertenecer al SNGRD</t>
  </si>
  <si>
    <t>UNIDAD DE NEGOCIO 4</t>
  </si>
  <si>
    <t>Capacitación en Gestión del Riesgo de Desastres</t>
  </si>
  <si>
    <t>ESTE FORMATO SE DEBE DILIGENCIAR POR CADA UNIDAD DE NEGOCIO: Desarrollo de programas de educación para el trabajo y desarrollo humano en gestión del riesgo, acción social, gestión ambiental y búsqueda y rescate, así como de programas de educación informal en materia de gestión del riesgo de desastres dirigidos a preparar a los voluntarios y comunidad en general frente a potenciales emergencias y desastres.</t>
  </si>
  <si>
    <t>DESCRIBIR PLANES/EXPECTATIVAS/DESAFIOS/DILEMAS (PROFUNDIZAR-SALIR-ENTRAR) Durante el cuatrienio anterior se avanzó en el proceso de capacitación con la adquisición de conocimientos e infraestructura representada en las escuelas de capacitación, sin embargo se pretende impulsarlo hasta llegar a liderar el tema dentro del SNGRD con el fin de emplear al máximo las capacidades adquiridas. Igualmente, el marco de Sendai 2015-2030 establece "Aumentar la preparación para casos de desastre y reconstruir mejor en los ámbitos de la recuperación, rehabilitación y reconstrucción", lo cual respalda los objetivos 3 y 4 propuestos.</t>
  </si>
  <si>
    <t>Falta calidad de la capacitación en los niveles básicos e intermedio</t>
  </si>
  <si>
    <t>Las directrices de capacitación que se estructuran y actualizan anualmente.</t>
  </si>
  <si>
    <t>Falta control en las capacitaciones en los niveles básico e intermedio</t>
  </si>
  <si>
    <t>La estructura de los programas académicos</t>
  </si>
  <si>
    <t>No hay expertos técnicos para la adquisición de equipos de capacitación</t>
  </si>
  <si>
    <t>La infraestructura de capacitación representada en las escuelas</t>
  </si>
  <si>
    <t>Deficiencia de la capacitación y de la disponibilidad de instructores</t>
  </si>
  <si>
    <t>La experiencia y formación de los instructores de las escuelas y seccionales.</t>
  </si>
  <si>
    <t>Los voluntarios que asisten a las capacitaciones no cumplen con el perfil de los programas</t>
  </si>
  <si>
    <t>La capacitación enfocada a los procesos misionales</t>
  </si>
  <si>
    <t>Se observa que algunos voluntarios asisten a las capacitaciones con intereses particulares</t>
  </si>
  <si>
    <t>Escenarios acordes a las capacitaciones</t>
  </si>
  <si>
    <t>Los funcionarios operativos de las seccionales no tienen perfil de instructor</t>
  </si>
  <si>
    <t>Programas certificados de acuerdo con la normatividad vigente del Ministerio de Educación Nacional e ISO 9001: 2015</t>
  </si>
  <si>
    <t>Desarticulación entre el proceso de capacitación y el proceso de gestión del riesgo liderado por la Subdirección Operativa</t>
  </si>
  <si>
    <t>Los programas de educación para el trabajo y desarrollo humano</t>
  </si>
  <si>
    <t>Falta de cumplimiento de las directrices que se emiten desde la Dirección General en materia de capacitación</t>
  </si>
  <si>
    <t>La cobertura y la gratuidad de los programas</t>
  </si>
  <si>
    <t>Demoras en los procesos internos</t>
  </si>
  <si>
    <t>La capacitación a distancia</t>
  </si>
  <si>
    <t>Otras instituciones del SNGRD han incursionado en el proceso de capacitación en gestión del riesgo</t>
  </si>
  <si>
    <t>Convenios con instituciones de educación superior</t>
  </si>
  <si>
    <t>Competencia desleal</t>
  </si>
  <si>
    <t>Red de centros de entrenamiento contemplada en el Plan Nacional de Gestión del Riesgo 2015-2025</t>
  </si>
  <si>
    <t>El voluntariado capacitado se lleva el conocimiento adquirido a otras instituciones</t>
  </si>
  <si>
    <t>Capacitación a través del mecanismo de cooperación internacional</t>
  </si>
  <si>
    <t>La UNGRD no  incluya a la DCC en sus procesos de formación, capacitación y actualización.</t>
  </si>
  <si>
    <t>No articularse con el proceso de capacitación de la de la UNGRD</t>
  </si>
  <si>
    <t>Los proveedores de equipos operativos proveen conocimientos técnicos</t>
  </si>
  <si>
    <t>Empresas no certificadas que venden servicios de capacitación</t>
  </si>
  <si>
    <t>Convenios interinstitucionales para fortalecer el proceso de capacitación</t>
  </si>
  <si>
    <t>Las organizaciones de defensa civil no destinan recursos para capacitación</t>
  </si>
  <si>
    <t>Posibilidad de dictar capacitación a la comunidad por demanda</t>
  </si>
  <si>
    <t>Venta de cursos a empresas públicas y privadas</t>
  </si>
  <si>
    <t>Las competencias de los programas técnico laborales están dentro del programa nacional de competencias</t>
  </si>
  <si>
    <t>Mesas sectoriales de gestión del riesgo y de gestión ambiental</t>
  </si>
  <si>
    <t>COMPONENTE</t>
  </si>
  <si>
    <t>Modelo Integrado de Planeación y Gestión (MIPG)</t>
  </si>
  <si>
    <t xml:space="preserve">ESTE FORMATO SE DEBE DILIGENCIAR POR CADA UNIDAD DE NEGOCIO: El Modelo Integrado de Planeación y Gestión, regulado por el Decreto 1499 de 2017, no es propiamente una unidad de negocio sino el conjunto de procedimientos y acciones mediante los cuales se implementan las 16 políticas que componen el modelo.   El Modelo Integrado de Planeación y Gestión - MIPG es un marco de referencia para dirigir, planear, ejecutar, hacer seguimiento, evaluar y controlar la gestión de las entidades y organismos públicos, con el fin de generar resultados que atiendan los planes de desarrollo y resuelvan las necesidades y problemas de los ciudadanos, con integridad y calidad en el servicio. Los objetivos del modelo son:
1. Fortalecer el liderazgo y el talento humano bajo los principios de integridad y legalidad, como motores de la generación de resultados de las entidades públicas.
2. Agilizar, simplificar y flexibilizar la operación de las entidades para la generación de bienes y servicios que resuelvan efectivamente las necesidades de los ciudadanos.
3. Desarrollar una cultura organizacional fundamentada en la información, el control y la evaluación ara la toma de decisiones la mejora continua. 
4. Facilitar y promover la efectiva participación ciudadana en la planeación, gestión y evaluación de las entidades públicas.
5. Promover la coordinación entre entidades públicas para mejorar su gestión y desempeño. </t>
  </si>
  <si>
    <t>DESCRIBIR PLANES/EXPECTATIVAS/DESAFIOS/DILEMAS (PROFUNDIZAR-SALIR-ENTRAR)  La última medición del MIPG fue del 76,5% lo cual reta a la entidad a mejorar en el cumplimiento de las 16 políticas que componen el modelo, actualizado mediante el Decreto 1499 de 2017, por lo anterior el objetivo estratégico será: Mejorar el índice de desempeño institucional a través del Modelo Integrado de Planeación y Gestión (MIPG).</t>
  </si>
  <si>
    <t>Falta de compromiso, apropiación, seguimiento oportuno</t>
  </si>
  <si>
    <t>Aplicación de principios, valores, experiencia, trabajo en equipo</t>
  </si>
  <si>
    <t>Falta de medición del impacto</t>
  </si>
  <si>
    <t>Sistema Gestion de Calidad y procesos documentados</t>
  </si>
  <si>
    <t xml:space="preserve"> </t>
  </si>
  <si>
    <t>Fallas en la comunicación interna</t>
  </si>
  <si>
    <t>Cobertura a nivel nacional y reconocimiento  e imparcialidad de la entidad</t>
  </si>
  <si>
    <t>Debilidad de la planta de personal (cantidad de profesionales, capacitación y alta rotación de personal</t>
  </si>
  <si>
    <t>Recursos tecnológicos, SECOP 2 y sistemas de información</t>
  </si>
  <si>
    <t>Falta de aprovechamiento de las tics, automatización del proceso de recursos propios</t>
  </si>
  <si>
    <t>Capacitación , conocimiento, experiencia y profesionales en cada subproceso</t>
  </si>
  <si>
    <t>No hay optimización del sistema de información ERP</t>
  </si>
  <si>
    <t>Autocontrol, control de los procesos y control de inventarios</t>
  </si>
  <si>
    <t>Ausencia de marco legal vigente de la DCC</t>
  </si>
  <si>
    <t>Infraestructura y escuelas de capacitación</t>
  </si>
  <si>
    <t>Limitación de recursos</t>
  </si>
  <si>
    <t>Asesoría y acompañamiento</t>
  </si>
  <si>
    <t>Concentración e funciones y carga laboral</t>
  </si>
  <si>
    <t>Capacidades para los procesos misionales</t>
  </si>
  <si>
    <t>Débil cultura del servicio</t>
  </si>
  <si>
    <t>Falta de reglamento interno de trabajo (horas extras, compensatorios, entre otros)</t>
  </si>
  <si>
    <t>Débil control del voluntariado que han incrementado las demandas en contra de la entidad</t>
  </si>
  <si>
    <t>Afectación del clima laboral por el concurso de carrera administrativa</t>
  </si>
  <si>
    <t>Políticas, oferta de capacitación, acompañamiento y asesoría de las entidades publicas relacionadas con MIPG</t>
  </si>
  <si>
    <t>Desmejorar el índice de desempeño institucional</t>
  </si>
  <si>
    <t xml:space="preserve">Disponibilidad  de las tecnologías de información </t>
  </si>
  <si>
    <t>Perder posicionamiento de la Entidad</t>
  </si>
  <si>
    <t>Posibilidad de celebrar convenios con entidades del sector defensa, SNGR y privadas</t>
  </si>
  <si>
    <t>Disponibilidad  de diferentes fuentes de financiación en todos los niveles</t>
  </si>
  <si>
    <t>Oferta de pasantes</t>
  </si>
  <si>
    <t>Intercambios educativos a a través de las escuelas de la entidad</t>
  </si>
  <si>
    <t>Cooperación internacional</t>
  </si>
  <si>
    <t>Política ambiental y social y programas gubernamentales</t>
  </si>
  <si>
    <t>Proyecto de Ley DCC</t>
  </si>
  <si>
    <t>Reglamento de las organizaciones de DCC</t>
  </si>
  <si>
    <t>MAPA DE RIESGOS DE CORRUPCION 2022</t>
  </si>
  <si>
    <t>Soporte</t>
  </si>
  <si>
    <t>1. 30/04/2022
2. 30/07/2022
3.30/10/2022</t>
  </si>
  <si>
    <t>1. Registrar los planes de acción de las seccionales en el módulo de planeación estratégica de KAWAK 
2. Verificar  en el segundo semestre el registro de soportes del plan de acción de las seccionales en el módulo de Planeación Estratégica del aplicativo KAWAK
3. Ajustar y aplicar la guía de auditorías de acuerdo con las directivas y lineamientos vigentes de los procesos misionales</t>
  </si>
  <si>
    <t>1. Módulo de Planeación estratégica de KAWAK
2. Informe de revisión de los planes de acción de las seccionales
3. Formato CIN-FT-015 actualizado</t>
  </si>
  <si>
    <t>1. Informe de verificación
2. Informes de auditoría</t>
  </si>
  <si>
    <t>En cada auditoría interna de calidad, se verifica el formato GIN-FT-010 contra el archivo físico o digital, en caso de encontrar novedades, se registra el hallazgo en el informe de auditoría y se solicita la formulación de acciones de mejora al auditado.</t>
  </si>
  <si>
    <t>1. Realizar dos capacitaciones para mejorar el uso y apropiación del gestor documental SEVEN a nivel nacional
2. En caso de materializarse el riesgo,  se tramita informe o queja al proceso de Control Interno Disciplinario</t>
  </si>
  <si>
    <t>1. Formatos GLE-FT-002 y GLE-FT-003</t>
  </si>
  <si>
    <t>Cada vez que se requiera el funcionario encargado de liquidar la nómina, envía la información con las respectivas normas a Digital Ware, en ese caso, la responsabilidad de verificar la fiabilidad de información  se está trasladando a esta empresa.</t>
  </si>
  <si>
    <t>1. Cada mes registrar en el acta de revisión, las inconsistencias en la liquidación de la nómina  y su corrección, en caso que se presenten.</t>
  </si>
  <si>
    <t>1. Acta de revisión de la liquidación de la nómina</t>
  </si>
  <si>
    <t>1. Documento mediante el cual se socializa el procedimiento para obtener la certificación laboral</t>
  </si>
  <si>
    <t>Una vez cada trimestre</t>
  </si>
  <si>
    <t xml:space="preserve">
Una capacitación semestral</t>
  </si>
  <si>
    <t>1. Comunicaciones relacionados con el trámite que se encuentran en cada expediente</t>
  </si>
  <si>
    <t>1. formato GAD-FT-020 en cada orden de pago</t>
  </si>
  <si>
    <t>1. Matriz de indicadores de gestión de las seccionales y oficina equivalentes</t>
  </si>
  <si>
    <t>1. 31/12/2022
2. 31/12/2022</t>
  </si>
  <si>
    <t>1. Acta de reunión mensual
2. Acta de conciliación trimestral</t>
  </si>
  <si>
    <t>1. Mensualmente
2. Trimestralmente</t>
  </si>
  <si>
    <t>1. y 2. cada vez que se realiza una auditoría
3. 31/12/2022</t>
  </si>
  <si>
    <t>Semestralmente</t>
  </si>
  <si>
    <t>Mensualmente</t>
  </si>
  <si>
    <t>1. Acta de revisión mensual</t>
  </si>
  <si>
    <t>1. Formato GAD-FT-005 por cada contrato
2. Formato GAD-FT-034 por cada contrato</t>
  </si>
  <si>
    <t>1. Semestralmente
2. 30/10/2022</t>
  </si>
  <si>
    <t>Cada vez que se tramita una solicitud</t>
  </si>
  <si>
    <t>Jefe Oficina Asesora Jurídica</t>
  </si>
  <si>
    <t xml:space="preserve">
1 Realizar una auditoría aleatoria a 4 seccionales para verificación del proceso de capacitación en sitio.
2. En caso de materializarse el riesgo,  se tramita informe o queja al proceso de Control Interno Disciplinario</t>
  </si>
  <si>
    <t>1. 30/10/2022</t>
  </si>
  <si>
    <t>1. Informes de auditoría</t>
  </si>
  <si>
    <t>1. Desarrollar el procedimiento para el reconocimiento de personerías jurídicas de acuerdo con lo normado
2.En caso de materializarse el riesgo, se aplica el procedimiento disciplinario bien sea para servidores públicos o voluntarios</t>
  </si>
  <si>
    <t>1. Mensualmente</t>
  </si>
  <si>
    <t>1. En caso de encontrarse novedades se tramita una comunicación  al cuentadante</t>
  </si>
  <si>
    <t>No. De verificaciones realizadas / No. De contratos celebrados</t>
  </si>
  <si>
    <t xml:space="preserve">1. Anualmente realizar la parametrización de políticas de seguridad de la información  
2. Realizar seguimiento trimestral a la aplicación de la encuesta de verificación de la implementación de la política de seguridad informática
</t>
  </si>
  <si>
    <t>1. Informe de parametrización
2. Formato seguimiento  aplicación encuesta de verificación de las políticas de seguridad informática</t>
  </si>
  <si>
    <t>1. Anualmente y cuando ingrese un nuevo servidor público
2.  Semanalmente hasta el 31/12/2022</t>
  </si>
  <si>
    <t>1. Correo dirigido a la seccional en caso de encontrarse alguna novedad
2. Correo dirigido a la seccional en caso de encontrarse alguna novedad</t>
  </si>
  <si>
    <t>1. Informe dirigido a las seccionales con las novedades presentadas</t>
  </si>
  <si>
    <t>1. Planillas de capacitación, adicionalmente pantallazos de la videoconferencia  en caso de ser virtual</t>
  </si>
  <si>
    <t>1. Informes de auditorías por parte del almacén de acuerdo a la programación anual.
2. Actas de conciliación</t>
  </si>
  <si>
    <t xml:space="preserve">1. Informes de verificación trimestral dirigido al Subdirector Administrativo y Financiero
2. Informe mensual dirigido al Subdirector Administrativo y Financiero </t>
  </si>
  <si>
    <t xml:space="preserve">1. Documento de la reunión de cierre
2. Comunicación dirigida ala auditor
3. Documentos de ejecución de la campaña </t>
  </si>
  <si>
    <t>1. Documento firmado al ingreso de un nuevo funcionario
2. Cuadro control de expedientes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</si>
</sst>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0"/>
      <name val="Arial"/>
    </font>
    <font>
      <sz val="11"/>
      <color theme="1"/>
      <name val="Calibri"/>
      <family val="2"/>
      <scheme val="minor"/>
    </font>
    <font>
      <sz val="11"/>
      <color theme="1"/>
      <name val="Calibri"/>
      <family val="2"/>
      <scheme val="minor"/>
    </font>
    <font>
      <sz val="12"/>
      <color indexed="8"/>
      <name val="Franklin Gothic Book"/>
      <family val="2"/>
    </font>
    <font>
      <sz val="10"/>
      <name val="Arial"/>
    </font>
    <font>
      <b/>
      <sz val="18"/>
      <name val="Arial"/>
      <family val="2"/>
    </font>
    <font>
      <b/>
      <sz val="13"/>
      <name val="Arial"/>
      <family val="2"/>
    </font>
    <font>
      <b/>
      <sz val="12"/>
      <name val="Arial"/>
      <family val="2"/>
    </font>
    <font>
      <b/>
      <sz val="11"/>
      <name val="Arial"/>
      <family val="2"/>
    </font>
    <font>
      <sz val="11"/>
      <name val="Arial"/>
      <family val="2"/>
    </font>
    <font>
      <sz val="10"/>
      <name val="Arial"/>
      <family val="2"/>
    </font>
    <font>
      <sz val="12"/>
      <name val="Arial"/>
      <family val="2"/>
    </font>
    <font>
      <b/>
      <sz val="22"/>
      <name val="Arial"/>
      <family val="2"/>
    </font>
    <font>
      <b/>
      <sz val="11"/>
      <color indexed="81"/>
      <name val="Arial"/>
      <family val="2"/>
    </font>
    <font>
      <b/>
      <sz val="9"/>
      <color indexed="81"/>
      <name val="Tahoma"/>
      <family val="2"/>
    </font>
    <font>
      <sz val="36"/>
      <name val="Arial Narrow"/>
      <family val="2"/>
    </font>
    <font>
      <b/>
      <sz val="12"/>
      <name val="Arial Narrow"/>
      <family val="2"/>
    </font>
    <font>
      <sz val="11"/>
      <name val="Calibri"/>
      <family val="2"/>
      <scheme val="minor"/>
    </font>
    <font>
      <sz val="11"/>
      <name val="Arial Narrow"/>
      <family val="2"/>
    </font>
    <font>
      <b/>
      <sz val="11"/>
      <name val="Arial Narrow"/>
      <family val="2"/>
    </font>
    <font>
      <sz val="12"/>
      <name val="Arial Narrow"/>
      <family val="2"/>
    </font>
    <font>
      <b/>
      <sz val="16"/>
      <name val="Arial Narrow"/>
      <family val="2"/>
    </font>
    <font>
      <sz val="11"/>
      <color indexed="10"/>
      <name val="Arial Narrow"/>
      <family val="2"/>
    </font>
    <font>
      <sz val="12"/>
      <name val="Franklin Gothic Book"/>
      <family val="2"/>
    </font>
    <font>
      <sz val="11"/>
      <color rgb="FFFF0000"/>
      <name val="Arial"/>
      <family val="2"/>
    </font>
    <font>
      <sz val="10"/>
      <color rgb="FFFF0000"/>
      <name val="Arial"/>
      <family val="2"/>
    </font>
  </fonts>
  <fills count="17">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FF66"/>
        <bgColor indexed="64"/>
      </patternFill>
    </fill>
    <fill>
      <patternFill patternType="solid">
        <fgColor theme="5" tint="-0.249977111117893"/>
        <bgColor indexed="64"/>
      </patternFill>
    </fill>
    <fill>
      <patternFill patternType="solid">
        <fgColor theme="4" tint="0.59999389629810485"/>
        <bgColor indexed="64"/>
      </patternFill>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s>
  <cellStyleXfs count="7">
    <xf numFmtId="0" fontId="0" fillId="0" borderId="0"/>
    <xf numFmtId="9" fontId="4" fillId="0" borderId="0" applyFont="0" applyFill="0" applyBorder="0" applyAlignment="0" applyProtection="0"/>
    <xf numFmtId="0" fontId="3" fillId="0" borderId="0"/>
    <xf numFmtId="0" fontId="10" fillId="0" borderId="0"/>
    <xf numFmtId="9" fontId="2" fillId="0" borderId="0" applyFont="0" applyFill="0" applyBorder="0" applyAlignment="0" applyProtection="0"/>
    <xf numFmtId="0" fontId="1" fillId="0" borderId="0"/>
    <xf numFmtId="9" fontId="1" fillId="0" borderId="0" applyFont="0" applyFill="0" applyBorder="0" applyAlignment="0" applyProtection="0"/>
  </cellStyleXfs>
  <cellXfs count="192">
    <xf numFmtId="0" fontId="0" fillId="0" borderId="0" xfId="0"/>
    <xf numFmtId="0" fontId="8" fillId="0" borderId="5" xfId="0" applyFont="1" applyBorder="1" applyAlignment="1">
      <alignment vertical="center" wrapText="1"/>
    </xf>
    <xf numFmtId="0" fontId="9" fillId="0" borderId="0" xfId="3" applyFont="1"/>
    <xf numFmtId="0" fontId="11" fillId="0" borderId="0" xfId="3" applyFont="1" applyAlignment="1">
      <alignment horizontal="justify"/>
    </xf>
    <xf numFmtId="0" fontId="11" fillId="0" borderId="0" xfId="3" applyFont="1"/>
    <xf numFmtId="0" fontId="9" fillId="0" borderId="0" xfId="3" applyFont="1" applyAlignment="1">
      <alignment horizontal="center"/>
    </xf>
    <xf numFmtId="0" fontId="9" fillId="0" borderId="3" xfId="3" applyFont="1" applyBorder="1" applyAlignment="1">
      <alignment vertical="center" wrapText="1"/>
    </xf>
    <xf numFmtId="0" fontId="9" fillId="0" borderId="3" xfId="3" applyFont="1" applyBorder="1" applyAlignment="1">
      <alignment horizontal="justify" vertical="center" wrapText="1"/>
    </xf>
    <xf numFmtId="0" fontId="9" fillId="0" borderId="0" xfId="3" applyFont="1" applyAlignment="1">
      <alignment horizontal="justify" wrapText="1"/>
    </xf>
    <xf numFmtId="0" fontId="9" fillId="0" borderId="3" xfId="3" applyFont="1" applyBorder="1" applyAlignment="1">
      <alignment horizontal="left" vertical="center" wrapText="1"/>
    </xf>
    <xf numFmtId="0" fontId="9" fillId="0" borderId="3" xfId="0" applyFont="1" applyBorder="1" applyAlignment="1">
      <alignment horizontal="justify" vertical="center" wrapText="1"/>
    </xf>
    <xf numFmtId="0" fontId="9" fillId="0" borderId="0" xfId="3" applyFont="1" applyAlignment="1">
      <alignment horizontal="justify" vertical="center" wrapText="1"/>
    </xf>
    <xf numFmtId="10" fontId="8" fillId="0" borderId="0" xfId="3" applyNumberFormat="1" applyFont="1"/>
    <xf numFmtId="0" fontId="9" fillId="0" borderId="3" xfId="3" applyFont="1" applyBorder="1" applyAlignment="1">
      <alignment horizontal="center" vertical="center"/>
    </xf>
    <xf numFmtId="0" fontId="9" fillId="0" borderId="11" xfId="3" applyFont="1" applyBorder="1" applyAlignment="1">
      <alignment horizontal="justify" vertical="center" wrapText="1"/>
    </xf>
    <xf numFmtId="0" fontId="9" fillId="0" borderId="17" xfId="3" applyFont="1" applyBorder="1" applyAlignment="1">
      <alignment horizontal="justify" vertical="center" wrapText="1"/>
    </xf>
    <xf numFmtId="0" fontId="9" fillId="0" borderId="3" xfId="3" applyFont="1" applyBorder="1" applyAlignment="1">
      <alignment horizontal="center" vertical="center" wrapText="1"/>
    </xf>
    <xf numFmtId="0" fontId="8" fillId="3" borderId="3" xfId="3" applyFont="1" applyFill="1" applyBorder="1" applyAlignment="1">
      <alignment horizontal="center" vertical="center" wrapText="1"/>
    </xf>
    <xf numFmtId="0" fontId="8"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5" fillId="0" borderId="0" xfId="5" applyFont="1" applyAlignment="1">
      <alignment horizontal="center" vertical="center"/>
    </xf>
    <xf numFmtId="0" fontId="17" fillId="0" borderId="0" xfId="5" applyFont="1"/>
    <xf numFmtId="0" fontId="16" fillId="0" borderId="0" xfId="5" applyFont="1"/>
    <xf numFmtId="0" fontId="18" fillId="5" borderId="3" xfId="5" applyFont="1" applyFill="1" applyBorder="1"/>
    <xf numFmtId="0" fontId="19" fillId="5" borderId="3" xfId="5" applyFont="1" applyFill="1" applyBorder="1"/>
    <xf numFmtId="0" fontId="17" fillId="0" borderId="0" xfId="5" applyFont="1" applyAlignment="1">
      <alignment horizontal="left"/>
    </xf>
    <xf numFmtId="0" fontId="20" fillId="0" borderId="0" xfId="5" applyFont="1" applyAlignment="1">
      <alignment horizontal="left"/>
    </xf>
    <xf numFmtId="0" fontId="18" fillId="0" borderId="0" xfId="5" applyFont="1" applyAlignment="1">
      <alignment horizontal="left" vertical="top" wrapText="1"/>
    </xf>
    <xf numFmtId="0" fontId="20" fillId="0" borderId="0" xfId="5" applyFont="1"/>
    <xf numFmtId="0" fontId="21" fillId="16" borderId="3" xfId="5" applyFont="1" applyFill="1" applyBorder="1" applyAlignment="1">
      <alignment horizontal="center" vertical="center"/>
    </xf>
    <xf numFmtId="0" fontId="21" fillId="0" borderId="19" xfId="5" applyFont="1" applyBorder="1" applyAlignment="1">
      <alignment horizontal="center"/>
    </xf>
    <xf numFmtId="0" fontId="18" fillId="0" borderId="3" xfId="5" applyFont="1" applyBorder="1" applyAlignment="1">
      <alignment horizontal="center" vertical="center"/>
    </xf>
    <xf numFmtId="0" fontId="18" fillId="0" borderId="3" xfId="5" applyFont="1" applyBorder="1" applyAlignment="1">
      <alignment horizontal="left" wrapText="1"/>
    </xf>
    <xf numFmtId="0" fontId="18" fillId="0" borderId="19" xfId="5" applyFont="1" applyBorder="1" applyAlignment="1">
      <alignment horizontal="left"/>
    </xf>
    <xf numFmtId="0" fontId="18" fillId="5" borderId="3" xfId="5" applyFont="1" applyFill="1" applyBorder="1" applyAlignment="1">
      <alignment horizontal="left" wrapText="1"/>
    </xf>
    <xf numFmtId="0" fontId="18" fillId="0" borderId="19" xfId="5" applyFont="1" applyBorder="1" applyAlignment="1">
      <alignment horizontal="left" wrapText="1"/>
    </xf>
    <xf numFmtId="0" fontId="18" fillId="5" borderId="3" xfId="5" applyFont="1" applyFill="1" applyBorder="1" applyAlignment="1">
      <alignment horizontal="justify" wrapText="1"/>
    </xf>
    <xf numFmtId="0" fontId="18" fillId="0" borderId="3" xfId="5" applyFont="1" applyBorder="1" applyAlignment="1">
      <alignment horizontal="justify" wrapText="1"/>
    </xf>
    <xf numFmtId="0" fontId="18" fillId="0" borderId="3" xfId="5" applyFont="1" applyBorder="1" applyAlignment="1">
      <alignment horizontal="center"/>
    </xf>
    <xf numFmtId="0" fontId="19" fillId="5" borderId="3" xfId="5" applyFont="1" applyFill="1" applyBorder="1" applyAlignment="1">
      <alignment horizontal="left"/>
    </xf>
    <xf numFmtId="0" fontId="18" fillId="5" borderId="3" xfId="5" applyFont="1" applyFill="1" applyBorder="1" applyAlignment="1">
      <alignment horizontal="left"/>
    </xf>
    <xf numFmtId="9" fontId="17" fillId="0" borderId="0" xfId="6" applyFont="1"/>
    <xf numFmtId="0" fontId="23" fillId="0" borderId="0" xfId="2" applyFont="1"/>
    <xf numFmtId="0" fontId="10" fillId="0" borderId="0" xfId="0" applyFont="1" applyAlignment="1">
      <alignment vertical="center" wrapText="1"/>
    </xf>
    <xf numFmtId="0" fontId="10" fillId="0" borderId="6" xfId="0" applyFont="1" applyBorder="1"/>
    <xf numFmtId="0" fontId="10" fillId="0" borderId="0" xfId="3" applyFont="1" applyAlignment="1">
      <alignment horizontal="center"/>
    </xf>
    <xf numFmtId="0" fontId="10" fillId="0" borderId="0" xfId="3" applyFont="1"/>
    <xf numFmtId="0" fontId="10" fillId="0" borderId="0" xfId="3" applyFont="1" applyAlignment="1">
      <alignment horizontal="center" vertical="center"/>
    </xf>
    <xf numFmtId="0" fontId="25" fillId="0" borderId="0" xfId="3" applyFont="1"/>
    <xf numFmtId="0" fontId="24" fillId="0" borderId="11" xfId="3" applyFont="1" applyBorder="1" applyAlignment="1">
      <alignment horizontal="center" vertical="center" wrapText="1"/>
    </xf>
    <xf numFmtId="0" fontId="24" fillId="0" borderId="12" xfId="3" applyFont="1" applyBorder="1" applyAlignment="1">
      <alignment horizontal="center" vertical="center" wrapText="1"/>
    </xf>
    <xf numFmtId="0" fontId="24" fillId="0" borderId="17" xfId="3" applyFont="1" applyBorder="1" applyAlignment="1">
      <alignment horizontal="center" vertical="center" wrapText="1"/>
    </xf>
    <xf numFmtId="0" fontId="19" fillId="16" borderId="15" xfId="5" applyFont="1" applyFill="1" applyBorder="1" applyAlignment="1">
      <alignment horizontal="center"/>
    </xf>
    <xf numFmtId="0" fontId="19" fillId="16" borderId="18" xfId="5" applyFont="1" applyFill="1" applyBorder="1" applyAlignment="1">
      <alignment horizontal="center"/>
    </xf>
    <xf numFmtId="0" fontId="19" fillId="16" borderId="16" xfId="5" applyFont="1" applyFill="1" applyBorder="1" applyAlignment="1">
      <alignment horizontal="center"/>
    </xf>
    <xf numFmtId="0" fontId="18" fillId="0" borderId="15" xfId="5" applyFont="1" applyBorder="1" applyAlignment="1">
      <alignment horizontal="left" vertical="top" wrapText="1"/>
    </xf>
    <xf numFmtId="0" fontId="18" fillId="0" borderId="18" xfId="5" applyFont="1" applyBorder="1" applyAlignment="1">
      <alignment horizontal="left" vertical="top" wrapText="1"/>
    </xf>
    <xf numFmtId="0" fontId="18" fillId="0" borderId="16" xfId="5" applyFont="1" applyBorder="1" applyAlignment="1">
      <alignment horizontal="left" vertical="top" wrapText="1"/>
    </xf>
    <xf numFmtId="0" fontId="19" fillId="5" borderId="15" xfId="5" applyFont="1" applyFill="1" applyBorder="1" applyAlignment="1">
      <alignment horizontal="left" vertical="center" wrapText="1"/>
    </xf>
    <xf numFmtId="0" fontId="19" fillId="5" borderId="18" xfId="5" applyFont="1" applyFill="1" applyBorder="1" applyAlignment="1">
      <alignment horizontal="left" vertical="center" wrapText="1"/>
    </xf>
    <xf numFmtId="0" fontId="19" fillId="5" borderId="16" xfId="5" applyFont="1" applyFill="1" applyBorder="1" applyAlignment="1">
      <alignment horizontal="left" vertical="center" wrapText="1"/>
    </xf>
    <xf numFmtId="14" fontId="17" fillId="5" borderId="15" xfId="5" applyNumberFormat="1" applyFont="1" applyFill="1" applyBorder="1" applyAlignment="1">
      <alignment horizontal="left" vertical="top"/>
    </xf>
    <xf numFmtId="0" fontId="17" fillId="5" borderId="18" xfId="5" applyFont="1" applyFill="1" applyBorder="1" applyAlignment="1">
      <alignment horizontal="left" vertical="top"/>
    </xf>
    <xf numFmtId="0" fontId="17" fillId="5" borderId="16" xfId="5" applyFont="1" applyFill="1" applyBorder="1" applyAlignment="1">
      <alignment horizontal="left" vertical="top"/>
    </xf>
    <xf numFmtId="0" fontId="19" fillId="5" borderId="15" xfId="5" applyFont="1" applyFill="1" applyBorder="1" applyAlignment="1">
      <alignment horizontal="left" vertical="center"/>
    </xf>
    <xf numFmtId="0" fontId="19" fillId="5" borderId="18" xfId="5" applyFont="1" applyFill="1" applyBorder="1" applyAlignment="1">
      <alignment horizontal="left" vertical="center"/>
    </xf>
    <xf numFmtId="0" fontId="19" fillId="5" borderId="16" xfId="5" applyFont="1" applyFill="1" applyBorder="1" applyAlignment="1">
      <alignment horizontal="left" vertical="center"/>
    </xf>
    <xf numFmtId="0" fontId="15" fillId="15" borderId="0" xfId="5" applyFont="1" applyFill="1" applyAlignment="1">
      <alignment horizontal="center" vertical="center"/>
    </xf>
    <xf numFmtId="0" fontId="16" fillId="0" borderId="0" xfId="5" applyFont="1" applyAlignment="1">
      <alignment horizontal="left"/>
    </xf>
    <xf numFmtId="0" fontId="18" fillId="5" borderId="15" xfId="5" applyFont="1" applyFill="1" applyBorder="1" applyAlignment="1">
      <alignment horizontal="left" vertical="center"/>
    </xf>
    <xf numFmtId="0" fontId="18" fillId="5" borderId="18" xfId="5" applyFont="1" applyFill="1" applyBorder="1" applyAlignment="1">
      <alignment horizontal="left" vertical="center"/>
    </xf>
    <xf numFmtId="0" fontId="18" fillId="5" borderId="16" xfId="5" applyFont="1" applyFill="1" applyBorder="1" applyAlignment="1">
      <alignment horizontal="left" vertical="center"/>
    </xf>
    <xf numFmtId="0" fontId="18" fillId="5" borderId="3" xfId="5" applyFont="1" applyFill="1" applyBorder="1" applyAlignment="1">
      <alignment horizontal="left" vertical="center"/>
    </xf>
    <xf numFmtId="0" fontId="18" fillId="0" borderId="15" xfId="5" applyFont="1" applyBorder="1" applyAlignment="1">
      <alignment horizontal="justify" vertical="top" wrapText="1"/>
    </xf>
    <xf numFmtId="0" fontId="18" fillId="0" borderId="18" xfId="5" applyFont="1" applyBorder="1" applyAlignment="1">
      <alignment horizontal="justify" vertical="top" wrapText="1"/>
    </xf>
    <xf numFmtId="0" fontId="18" fillId="0" borderId="16" xfId="5" applyFont="1" applyBorder="1" applyAlignment="1">
      <alignment horizontal="justify" vertical="top" wrapText="1"/>
    </xf>
    <xf numFmtId="0" fontId="9" fillId="0" borderId="11" xfId="3" applyFont="1" applyBorder="1" applyAlignment="1">
      <alignment horizontal="center" vertical="center" wrapText="1"/>
    </xf>
    <xf numFmtId="0" fontId="9" fillId="0" borderId="12" xfId="3" applyFont="1" applyBorder="1" applyAlignment="1">
      <alignment horizontal="center" vertical="center" wrapText="1"/>
    </xf>
    <xf numFmtId="0" fontId="9" fillId="0" borderId="17" xfId="3" applyFont="1" applyBorder="1" applyAlignment="1">
      <alignment horizontal="center" vertical="center" wrapText="1"/>
    </xf>
    <xf numFmtId="0" fontId="9" fillId="0" borderId="11" xfId="3" applyFont="1" applyBorder="1" applyAlignment="1" applyProtection="1">
      <alignment horizontal="center" vertical="center" wrapText="1"/>
      <protection locked="0"/>
    </xf>
    <xf numFmtId="0" fontId="9" fillId="0" borderId="12" xfId="3" applyFont="1" applyBorder="1" applyAlignment="1" applyProtection="1">
      <alignment horizontal="center" vertical="center" wrapText="1"/>
      <protection locked="0"/>
    </xf>
    <xf numFmtId="0" fontId="9" fillId="0" borderId="17" xfId="3" applyFont="1" applyBorder="1" applyAlignment="1" applyProtection="1">
      <alignment horizontal="center" vertical="center" wrapText="1"/>
      <protection locked="0"/>
    </xf>
    <xf numFmtId="14" fontId="9" fillId="0" borderId="11" xfId="3" applyNumberFormat="1" applyFont="1" applyBorder="1" applyAlignment="1">
      <alignment horizontal="center" vertical="center" wrapText="1"/>
    </xf>
    <xf numFmtId="14" fontId="9" fillId="0" borderId="12" xfId="3" applyNumberFormat="1" applyFont="1" applyBorder="1" applyAlignment="1">
      <alignment horizontal="center" vertical="center" wrapText="1"/>
    </xf>
    <xf numFmtId="14" fontId="9" fillId="0" borderId="17" xfId="3" applyNumberFormat="1" applyFont="1" applyBorder="1" applyAlignment="1">
      <alignment horizontal="center" vertical="center" wrapText="1"/>
    </xf>
    <xf numFmtId="0" fontId="9" fillId="0" borderId="11" xfId="3" applyFont="1" applyBorder="1" applyAlignment="1">
      <alignment horizontal="center" vertical="center"/>
    </xf>
    <xf numFmtId="0" fontId="9" fillId="0" borderId="12" xfId="3" applyFont="1" applyBorder="1" applyAlignment="1">
      <alignment horizontal="center" vertical="center"/>
    </xf>
    <xf numFmtId="0" fontId="9" fillId="0" borderId="17" xfId="3" applyFont="1" applyBorder="1" applyAlignment="1">
      <alignment horizontal="center" vertical="center"/>
    </xf>
    <xf numFmtId="0" fontId="9" fillId="0" borderId="11" xfId="3" applyFont="1" applyBorder="1" applyAlignment="1">
      <alignment horizontal="center" wrapText="1"/>
    </xf>
    <xf numFmtId="0" fontId="9" fillId="0" borderId="12" xfId="3" applyFont="1" applyBorder="1" applyAlignment="1">
      <alignment horizontal="center" wrapText="1"/>
    </xf>
    <xf numFmtId="0" fontId="9" fillId="0" borderId="17" xfId="3" applyFont="1" applyBorder="1" applyAlignment="1">
      <alignment horizontal="center" wrapText="1"/>
    </xf>
    <xf numFmtId="0" fontId="8" fillId="0" borderId="11" xfId="3" applyFont="1" applyBorder="1" applyAlignment="1">
      <alignment horizontal="center" vertical="center" wrapText="1"/>
    </xf>
    <xf numFmtId="0" fontId="8" fillId="0" borderId="12" xfId="3" applyFont="1" applyBorder="1" applyAlignment="1">
      <alignment horizontal="center" vertical="center" wrapText="1"/>
    </xf>
    <xf numFmtId="0" fontId="8" fillId="0" borderId="17" xfId="3" applyFont="1" applyBorder="1" applyAlignment="1">
      <alignment horizontal="center" vertical="center" wrapText="1"/>
    </xf>
    <xf numFmtId="0" fontId="9" fillId="0" borderId="11" xfId="3" applyFont="1" applyBorder="1" applyAlignment="1">
      <alignment horizontal="left" vertical="center" wrapText="1"/>
    </xf>
    <xf numFmtId="0" fontId="9" fillId="0" borderId="12" xfId="3" applyFont="1" applyBorder="1" applyAlignment="1">
      <alignment horizontal="left" vertical="center" wrapText="1"/>
    </xf>
    <xf numFmtId="0" fontId="9" fillId="0" borderId="17" xfId="3" applyFont="1" applyBorder="1" applyAlignment="1">
      <alignment horizontal="left" vertical="center" wrapText="1"/>
    </xf>
    <xf numFmtId="0" fontId="9" fillId="14" borderId="11" xfId="3" applyFont="1" applyFill="1" applyBorder="1" applyAlignment="1">
      <alignment horizontal="center" vertical="center"/>
    </xf>
    <xf numFmtId="0" fontId="9" fillId="14" borderId="12" xfId="3" applyFont="1" applyFill="1" applyBorder="1" applyAlignment="1">
      <alignment horizontal="center" vertical="center"/>
    </xf>
    <xf numFmtId="0" fontId="9" fillId="14" borderId="17" xfId="3" applyFont="1" applyFill="1" applyBorder="1" applyAlignment="1">
      <alignment horizontal="center" vertical="center"/>
    </xf>
    <xf numFmtId="0" fontId="9" fillId="0" borderId="11" xfId="3" applyFont="1" applyBorder="1" applyAlignment="1">
      <alignment horizontal="center"/>
    </xf>
    <xf numFmtId="0" fontId="9" fillId="0" borderId="12" xfId="3" applyFont="1" applyBorder="1" applyAlignment="1">
      <alignment horizontal="center"/>
    </xf>
    <xf numFmtId="0" fontId="9" fillId="0" borderId="17" xfId="3" applyFont="1" applyBorder="1" applyAlignment="1">
      <alignment horizontal="center"/>
    </xf>
    <xf numFmtId="0" fontId="9" fillId="0" borderId="3" xfId="3" applyFont="1" applyBorder="1" applyAlignment="1">
      <alignment horizontal="center" vertical="center" wrapText="1"/>
    </xf>
    <xf numFmtId="0" fontId="9" fillId="0" borderId="11" xfId="3" applyFont="1" applyBorder="1" applyAlignment="1">
      <alignment horizontal="justify" vertical="center" wrapText="1"/>
    </xf>
    <xf numFmtId="0" fontId="9" fillId="0" borderId="12" xfId="3" applyFont="1" applyBorder="1" applyAlignment="1">
      <alignment horizontal="justify" vertical="center" wrapText="1"/>
    </xf>
    <xf numFmtId="0" fontId="9" fillId="0" borderId="17" xfId="3" applyFont="1" applyBorder="1" applyAlignment="1">
      <alignment horizontal="justify" vertical="center" wrapText="1"/>
    </xf>
    <xf numFmtId="9" fontId="9" fillId="0" borderId="11" xfId="3" applyNumberFormat="1" applyFont="1" applyBorder="1" applyAlignment="1">
      <alignment horizontal="center" vertical="center" wrapText="1"/>
    </xf>
    <xf numFmtId="0" fontId="9" fillId="5" borderId="3" xfId="3" applyFont="1" applyFill="1" applyBorder="1" applyAlignment="1">
      <alignment horizontal="center" vertical="center" wrapText="1"/>
    </xf>
    <xf numFmtId="0" fontId="9" fillId="0" borderId="3" xfId="3" applyFont="1" applyBorder="1" applyAlignment="1">
      <alignment horizontal="left" vertical="center" wrapText="1" readingOrder="1"/>
    </xf>
    <xf numFmtId="0" fontId="9" fillId="5" borderId="11" xfId="3" applyFont="1" applyFill="1" applyBorder="1" applyAlignment="1">
      <alignment horizontal="center" vertical="center" wrapText="1"/>
    </xf>
    <xf numFmtId="0" fontId="9" fillId="5" borderId="12" xfId="3" applyFont="1" applyFill="1" applyBorder="1" applyAlignment="1">
      <alignment horizontal="center" vertical="center" wrapText="1"/>
    </xf>
    <xf numFmtId="0" fontId="9" fillId="5" borderId="17" xfId="3" applyFont="1" applyFill="1" applyBorder="1" applyAlignment="1">
      <alignment horizontal="center" vertical="center" wrapText="1"/>
    </xf>
    <xf numFmtId="0" fontId="9" fillId="0" borderId="11" xfId="3" applyFont="1" applyBorder="1" applyAlignment="1">
      <alignment horizontal="justify" vertical="center" wrapText="1" readingOrder="1"/>
    </xf>
    <xf numFmtId="0" fontId="9" fillId="0" borderId="12" xfId="3" applyFont="1" applyBorder="1" applyAlignment="1">
      <alignment horizontal="justify" vertical="center" wrapText="1" readingOrder="1"/>
    </xf>
    <xf numFmtId="0" fontId="9" fillId="0" borderId="17" xfId="3" applyFont="1" applyBorder="1" applyAlignment="1">
      <alignment horizontal="justify" vertical="center" wrapText="1" readingOrder="1"/>
    </xf>
    <xf numFmtId="0" fontId="9" fillId="0" borderId="3" xfId="3" applyFont="1" applyBorder="1" applyAlignment="1">
      <alignment horizontal="center" vertical="center"/>
    </xf>
    <xf numFmtId="9" fontId="9" fillId="0" borderId="3" xfId="1" applyFont="1" applyBorder="1" applyAlignment="1">
      <alignment horizontal="center" vertical="center" wrapText="1"/>
    </xf>
    <xf numFmtId="0" fontId="8" fillId="13" borderId="11" xfId="3" applyFont="1" applyFill="1" applyBorder="1" applyAlignment="1">
      <alignment horizontal="center" vertical="center" wrapText="1"/>
    </xf>
    <xf numFmtId="0" fontId="8" fillId="13" borderId="12" xfId="3" applyFont="1" applyFill="1" applyBorder="1" applyAlignment="1">
      <alignment horizontal="center" vertical="center" wrapText="1"/>
    </xf>
    <xf numFmtId="0" fontId="8" fillId="13" borderId="17" xfId="3" applyFont="1" applyFill="1" applyBorder="1" applyAlignment="1">
      <alignment horizontal="center" vertical="center" wrapText="1"/>
    </xf>
    <xf numFmtId="9" fontId="9" fillId="0" borderId="12" xfId="3" applyNumberFormat="1" applyFont="1" applyBorder="1" applyAlignment="1">
      <alignment horizontal="center" vertical="center" wrapText="1"/>
    </xf>
    <xf numFmtId="0" fontId="8" fillId="12" borderId="3" xfId="3" applyFont="1" applyFill="1" applyBorder="1" applyAlignment="1">
      <alignment horizontal="center" vertical="center" wrapText="1"/>
    </xf>
    <xf numFmtId="9" fontId="9" fillId="0" borderId="17" xfId="3" applyNumberFormat="1" applyFont="1" applyBorder="1" applyAlignment="1">
      <alignment horizontal="center" vertical="center" wrapText="1"/>
    </xf>
    <xf numFmtId="0" fontId="9" fillId="0" borderId="11" xfId="3" applyFont="1" applyBorder="1" applyAlignment="1">
      <alignment horizontal="left" vertical="center" wrapText="1" readingOrder="1"/>
    </xf>
    <xf numFmtId="0" fontId="9" fillId="0" borderId="12" xfId="3" applyFont="1" applyBorder="1" applyAlignment="1">
      <alignment horizontal="left" vertical="center" wrapText="1" readingOrder="1"/>
    </xf>
    <xf numFmtId="0" fontId="8" fillId="11" borderId="11" xfId="3" applyFont="1" applyFill="1" applyBorder="1" applyAlignment="1">
      <alignment horizontal="center" vertical="center" wrapText="1"/>
    </xf>
    <xf numFmtId="0" fontId="8" fillId="11" borderId="12" xfId="3" applyFont="1" applyFill="1" applyBorder="1" applyAlignment="1">
      <alignment horizontal="center" vertical="center" wrapText="1"/>
    </xf>
    <xf numFmtId="9" fontId="9" fillId="0" borderId="11" xfId="4" applyFont="1" applyBorder="1" applyAlignment="1">
      <alignment horizontal="center" vertical="center" wrapText="1"/>
    </xf>
    <xf numFmtId="9" fontId="9" fillId="0" borderId="12" xfId="4" applyFont="1" applyBorder="1" applyAlignment="1">
      <alignment horizontal="center" vertical="center" wrapText="1"/>
    </xf>
    <xf numFmtId="0" fontId="8" fillId="10" borderId="3" xfId="3" applyFont="1" applyFill="1" applyBorder="1" applyAlignment="1">
      <alignment horizontal="center" vertical="center" wrapText="1"/>
    </xf>
    <xf numFmtId="0" fontId="9" fillId="0" borderId="11" xfId="3" applyFont="1" applyBorder="1" applyAlignment="1">
      <alignment horizontal="justify" wrapText="1"/>
    </xf>
    <xf numFmtId="0" fontId="9" fillId="0" borderId="17" xfId="3" applyFont="1" applyBorder="1" applyAlignment="1">
      <alignment horizontal="justify" wrapText="1"/>
    </xf>
    <xf numFmtId="0" fontId="8" fillId="9" borderId="3" xfId="3" applyFont="1" applyFill="1" applyBorder="1" applyAlignment="1">
      <alignment horizontal="center" vertical="center" wrapText="1"/>
    </xf>
    <xf numFmtId="9" fontId="9" fillId="0" borderId="17" xfId="4" applyFont="1" applyBorder="1" applyAlignment="1">
      <alignment horizontal="center" vertical="center" wrapText="1"/>
    </xf>
    <xf numFmtId="0" fontId="8" fillId="8" borderId="3" xfId="3" applyFont="1" applyFill="1" applyBorder="1" applyAlignment="1">
      <alignment horizontal="center" vertical="center" wrapText="1"/>
    </xf>
    <xf numFmtId="0" fontId="8" fillId="7" borderId="11" xfId="3" applyFont="1" applyFill="1" applyBorder="1" applyAlignment="1">
      <alignment horizontal="center" vertical="center" wrapText="1"/>
    </xf>
    <xf numFmtId="0" fontId="8" fillId="7" borderId="12" xfId="3" applyFont="1" applyFill="1" applyBorder="1" applyAlignment="1">
      <alignment horizontal="center" vertical="center" wrapText="1"/>
    </xf>
    <xf numFmtId="0" fontId="8" fillId="4" borderId="11" xfId="3" applyFont="1" applyFill="1" applyBorder="1" applyAlignment="1">
      <alignment horizontal="center" vertical="center" wrapText="1"/>
    </xf>
    <xf numFmtId="0" fontId="8" fillId="4" borderId="12" xfId="3" applyFont="1" applyFill="1" applyBorder="1" applyAlignment="1">
      <alignment horizontal="center" vertical="center" wrapText="1"/>
    </xf>
    <xf numFmtId="0" fontId="8" fillId="6" borderId="3" xfId="3"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4" borderId="3" xfId="3" applyFont="1" applyFill="1" applyBorder="1" applyAlignment="1">
      <alignment horizontal="center" vertical="center" wrapText="1"/>
    </xf>
    <xf numFmtId="0" fontId="8" fillId="3" borderId="15" xfId="3" applyFont="1" applyFill="1" applyBorder="1" applyAlignment="1">
      <alignment horizontal="center" vertical="center" wrapText="1"/>
    </xf>
    <xf numFmtId="0" fontId="8" fillId="3" borderId="16" xfId="3" applyFont="1" applyFill="1" applyBorder="1" applyAlignment="1">
      <alignment horizontal="center" vertical="center" wrapText="1"/>
    </xf>
    <xf numFmtId="0" fontId="8" fillId="3" borderId="13" xfId="3" applyFont="1" applyFill="1" applyBorder="1" applyAlignment="1">
      <alignment horizontal="center" vertical="center" wrapText="1"/>
    </xf>
    <xf numFmtId="0" fontId="8" fillId="3" borderId="8" xfId="3" applyFont="1" applyFill="1" applyBorder="1" applyAlignment="1">
      <alignment horizontal="center" vertical="center" wrapText="1"/>
    </xf>
    <xf numFmtId="0" fontId="8" fillId="3" borderId="14" xfId="3" applyFont="1" applyFill="1" applyBorder="1" applyAlignment="1">
      <alignment horizontal="center" vertical="center" wrapText="1"/>
    </xf>
    <xf numFmtId="0" fontId="8" fillId="3" borderId="10" xfId="3" applyFont="1" applyFill="1" applyBorder="1" applyAlignment="1">
      <alignment horizontal="center" vertical="center" wrapText="1"/>
    </xf>
    <xf numFmtId="0" fontId="8" fillId="3" borderId="3" xfId="3" applyFont="1" applyFill="1" applyBorder="1" applyAlignment="1">
      <alignment horizontal="center" vertical="center" wrapText="1"/>
    </xf>
    <xf numFmtId="0" fontId="10" fillId="0" borderId="1" xfId="0" applyFont="1" applyBorder="1" applyAlignment="1">
      <alignment horizontal="center"/>
    </xf>
    <xf numFmtId="0" fontId="10" fillId="0" borderId="2" xfId="0" applyFont="1" applyBorder="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5" fillId="0" borderId="3" xfId="0" applyFont="1" applyBorder="1" applyAlignment="1">
      <alignment horizontal="center" vertical="center" wrapText="1"/>
    </xf>
    <xf numFmtId="0" fontId="6" fillId="0" borderId="3" xfId="0" applyFont="1" applyBorder="1" applyAlignment="1">
      <alignment horizontal="right" vertical="center" wrapText="1"/>
    </xf>
    <xf numFmtId="0" fontId="7" fillId="0" borderId="3" xfId="0" applyFont="1" applyBorder="1" applyAlignment="1">
      <alignment horizontal="right" vertical="center" wrapText="1"/>
    </xf>
    <xf numFmtId="0" fontId="8" fillId="0" borderId="3" xfId="0" applyFont="1" applyBorder="1" applyAlignment="1">
      <alignment horizontal="center" vertical="center" wrapText="1"/>
    </xf>
    <xf numFmtId="0" fontId="18" fillId="0" borderId="4" xfId="0" applyFont="1" applyBorder="1" applyAlignment="1">
      <alignment horizontal="center" vertical="center"/>
    </xf>
    <xf numFmtId="0" fontId="18" fillId="0" borderId="3" xfId="0" applyFont="1" applyBorder="1" applyAlignment="1">
      <alignment horizontal="center" vertical="center"/>
    </xf>
    <xf numFmtId="0" fontId="9" fillId="0" borderId="3" xfId="0" applyFont="1" applyBorder="1" applyAlignment="1">
      <alignment horizontal="center" vertical="center" wrapText="1"/>
    </xf>
    <xf numFmtId="0" fontId="8" fillId="3" borderId="3" xfId="3" applyFont="1" applyFill="1" applyBorder="1" applyAlignment="1">
      <alignment horizontal="center" vertical="center"/>
    </xf>
    <xf numFmtId="0" fontId="8" fillId="3" borderId="11" xfId="3" applyFont="1" applyFill="1" applyBorder="1" applyAlignment="1">
      <alignment horizontal="center" vertical="center" wrapText="1"/>
    </xf>
    <xf numFmtId="0" fontId="8" fillId="3" borderId="12" xfId="3" applyFont="1" applyFill="1" applyBorder="1" applyAlignment="1">
      <alignment horizontal="center" vertical="center" wrapText="1"/>
    </xf>
    <xf numFmtId="0" fontId="8" fillId="3" borderId="17" xfId="3" applyFont="1" applyFill="1" applyBorder="1" applyAlignment="1">
      <alignment horizontal="center" vertical="center" wrapText="1"/>
    </xf>
    <xf numFmtId="0" fontId="9" fillId="3" borderId="3" xfId="3" applyFont="1" applyFill="1" applyBorder="1" applyAlignment="1">
      <alignment vertical="center"/>
    </xf>
    <xf numFmtId="0" fontId="12" fillId="2" borderId="3" xfId="3" applyFont="1" applyFill="1" applyBorder="1" applyAlignment="1">
      <alignment horizontal="center" vertical="center" wrapText="1"/>
    </xf>
    <xf numFmtId="0" fontId="8" fillId="3" borderId="7" xfId="3" applyFont="1" applyFill="1" applyBorder="1" applyAlignment="1">
      <alignment horizontal="center" vertical="center" wrapText="1"/>
    </xf>
    <xf numFmtId="0" fontId="8" fillId="3" borderId="9" xfId="3" applyFont="1" applyFill="1" applyBorder="1" applyAlignment="1">
      <alignment horizontal="center" vertical="center" wrapText="1"/>
    </xf>
    <xf numFmtId="0" fontId="9" fillId="3" borderId="3" xfId="3" applyFont="1" applyFill="1" applyBorder="1" applyAlignment="1">
      <alignment wrapText="1"/>
    </xf>
    <xf numFmtId="0" fontId="8" fillId="3" borderId="13" xfId="3" applyFont="1" applyFill="1" applyBorder="1" applyAlignment="1">
      <alignment horizontal="center" vertical="center"/>
    </xf>
    <xf numFmtId="0" fontId="8" fillId="3" borderId="7" xfId="3" applyFont="1" applyFill="1" applyBorder="1" applyAlignment="1">
      <alignment horizontal="center" vertical="center"/>
    </xf>
    <xf numFmtId="0" fontId="8" fillId="3" borderId="8" xfId="3" applyFont="1" applyFill="1" applyBorder="1" applyAlignment="1">
      <alignment horizontal="center" vertical="center"/>
    </xf>
    <xf numFmtId="0" fontId="8" fillId="3" borderId="14" xfId="3" applyFont="1" applyFill="1" applyBorder="1" applyAlignment="1">
      <alignment horizontal="center" vertical="center"/>
    </xf>
    <xf numFmtId="0" fontId="8" fillId="3" borderId="9" xfId="3" applyFont="1" applyFill="1" applyBorder="1" applyAlignment="1">
      <alignment horizontal="center" vertical="center"/>
    </xf>
    <xf numFmtId="0" fontId="8" fillId="3" borderId="10" xfId="3" applyFont="1" applyFill="1" applyBorder="1" applyAlignment="1">
      <alignment horizontal="center" vertical="center"/>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7" xfId="0" applyFont="1" applyFill="1" applyBorder="1" applyAlignment="1">
      <alignment horizontal="center" vertical="center" wrapText="1"/>
    </xf>
    <xf numFmtId="0" fontId="11" fillId="0" borderId="11" xfId="3" applyFont="1" applyBorder="1" applyAlignment="1">
      <alignment horizontal="justify" vertical="center" wrapText="1"/>
    </xf>
    <xf numFmtId="14" fontId="11" fillId="0" borderId="11" xfId="3" applyNumberFormat="1" applyFont="1" applyBorder="1" applyAlignment="1">
      <alignment horizontal="center" vertical="center" wrapText="1"/>
    </xf>
    <xf numFmtId="0" fontId="11" fillId="0" borderId="11" xfId="3" applyFont="1" applyBorder="1" applyAlignment="1">
      <alignment horizontal="center" vertical="center" wrapText="1"/>
    </xf>
    <xf numFmtId="0" fontId="11" fillId="0" borderId="12" xfId="3" applyFont="1" applyBorder="1" applyAlignment="1">
      <alignment horizontal="justify" vertical="center" wrapText="1"/>
    </xf>
    <xf numFmtId="14" fontId="11" fillId="0" borderId="12" xfId="3" applyNumberFormat="1" applyFont="1" applyBorder="1" applyAlignment="1">
      <alignment horizontal="center" vertical="center" wrapText="1"/>
    </xf>
    <xf numFmtId="0" fontId="11" fillId="0" borderId="12" xfId="3" applyFont="1" applyBorder="1" applyAlignment="1">
      <alignment horizontal="center" vertical="center" wrapText="1"/>
    </xf>
    <xf numFmtId="0" fontId="11" fillId="0" borderId="17" xfId="3" applyFont="1" applyBorder="1" applyAlignment="1">
      <alignment horizontal="center" vertical="center" wrapText="1"/>
    </xf>
    <xf numFmtId="14" fontId="11" fillId="0" borderId="3" xfId="3" applyNumberFormat="1" applyFont="1" applyBorder="1" applyAlignment="1">
      <alignment horizontal="center" vertical="center" wrapText="1"/>
    </xf>
    <xf numFmtId="0" fontId="11" fillId="0" borderId="3" xfId="3" applyFont="1" applyBorder="1" applyAlignment="1">
      <alignment horizontal="center" vertical="center" wrapText="1"/>
    </xf>
    <xf numFmtId="14" fontId="11" fillId="0" borderId="17" xfId="3" applyNumberFormat="1" applyFont="1" applyBorder="1" applyAlignment="1">
      <alignment horizontal="center" vertical="center" wrapText="1"/>
    </xf>
    <xf numFmtId="0" fontId="11" fillId="0" borderId="17" xfId="3" applyFont="1" applyBorder="1" applyAlignment="1">
      <alignment horizontal="justify" vertical="center" wrapText="1"/>
    </xf>
    <xf numFmtId="0" fontId="11" fillId="0" borderId="3" xfId="3" applyFont="1" applyBorder="1" applyAlignment="1">
      <alignment horizontal="justify" vertical="center" wrapText="1"/>
    </xf>
    <xf numFmtId="0" fontId="11" fillId="0" borderId="12" xfId="3" applyFont="1" applyBorder="1" applyAlignment="1">
      <alignment horizontal="justify" vertical="center"/>
    </xf>
  </cellXfs>
  <cellStyles count="7">
    <cellStyle name="Normal" xfId="0" builtinId="0"/>
    <cellStyle name="Normal 2" xfId="5"/>
    <cellStyle name="Normal 2 2" xfId="3"/>
    <cellStyle name="Normal_Mapa de riesgo general (1)" xfId="2"/>
    <cellStyle name="Porcentaje" xfId="1" builtinId="5"/>
    <cellStyle name="Porcentaje 2" xfId="6"/>
    <cellStyle name="Porcentaje 4" xfId="4"/>
  </cellStyles>
  <dxfs count="250">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Mapa Conceptual'!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333375</xdr:colOff>
      <xdr:row>3</xdr:row>
      <xdr:rowOff>114300</xdr:rowOff>
    </xdr:from>
    <xdr:to>
      <xdr:col>0</xdr:col>
      <xdr:colOff>523875</xdr:colOff>
      <xdr:row>4</xdr:row>
      <xdr:rowOff>161925</xdr:rowOff>
    </xdr:to>
    <xdr:sp macro="" textlink="">
      <xdr:nvSpPr>
        <xdr:cNvPr id="2" name="1 Flecha izquierda">
          <a:hlinkClick xmlns:r="http://schemas.openxmlformats.org/officeDocument/2006/relationships" r:id="rId1"/>
          <a:extLst>
            <a:ext uri="{FF2B5EF4-FFF2-40B4-BE49-F238E27FC236}">
              <a16:creationId xmlns:a16="http://schemas.microsoft.com/office/drawing/2014/main" id="{1F5F413F-4775-49F2-8F4D-B9605CE89460}"/>
            </a:ext>
          </a:extLst>
        </xdr:cNvPr>
        <xdr:cNvSpPr/>
      </xdr:nvSpPr>
      <xdr:spPr>
        <a:xfrm>
          <a:off x="333375" y="800100"/>
          <a:ext cx="190500" cy="2762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1401536</xdr:colOff>
      <xdr:row>0</xdr:row>
      <xdr:rowOff>54429</xdr:rowOff>
    </xdr:from>
    <xdr:to>
      <xdr:col>2</xdr:col>
      <xdr:colOff>952501</xdr:colOff>
      <xdr:row>2</xdr:row>
      <xdr:rowOff>183092</xdr:rowOff>
    </xdr:to>
    <xdr:pic>
      <xdr:nvPicPr>
        <xdr:cNvPr id="2" name="2 Imagen">
          <a:extLst>
            <a:ext uri="{FF2B5EF4-FFF2-40B4-BE49-F238E27FC236}">
              <a16:creationId xmlns:a16="http://schemas.microsoft.com/office/drawing/2014/main" id="{09509283-EE49-450C-ABEE-284A577D30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1536" y="54429"/>
          <a:ext cx="1006929" cy="863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carmen.rubio\AppData\Local\Microsoft\Windows\INetCache\Content.Outlook\NTP19OHY\Mapa%20riesgo%20anticorrupcion%20DIGER%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RIESGOS CORRUPCIÓN 2019"/>
      <sheetName val="MAPA RIESGOS CORRUPCIÓN 2020"/>
      <sheetName val="VALORACIÓN IMPACTO PROBABIL"/>
      <sheetName val="VALORACION CONTROLES"/>
      <sheetName val="MATRIZ RIESGOS CORRUPCION"/>
      <sheetName val="VALORACIÓN IMPACTO PROBA CORRUP"/>
      <sheetName val="VALORAC CONTROLES CORRUP"/>
      <sheetName val="MAPA DE RIESGOS CORRUPCION"/>
      <sheetName val="lista elegible"/>
      <sheetName val="MATRIZ RIESGOS"/>
      <sheetName val="Hoja1"/>
      <sheetName val="Hoja2"/>
    </sheetNames>
    <sheetDataSet>
      <sheetData sheetId="0"/>
      <sheetData sheetId="1"/>
      <sheetData sheetId="2"/>
      <sheetData sheetId="3">
        <row r="9">
          <cell r="L9">
            <v>85</v>
          </cell>
        </row>
        <row r="13">
          <cell r="L13">
            <v>85</v>
          </cell>
        </row>
        <row r="22">
          <cell r="L22">
            <v>80</v>
          </cell>
          <cell r="O22">
            <v>0</v>
          </cell>
        </row>
        <row r="24">
          <cell r="L24">
            <v>80</v>
          </cell>
          <cell r="O24">
            <v>0</v>
          </cell>
        </row>
        <row r="65">
          <cell r="L65">
            <v>85</v>
          </cell>
          <cell r="O65">
            <v>1</v>
          </cell>
        </row>
        <row r="67">
          <cell r="L67">
            <v>100</v>
          </cell>
        </row>
        <row r="69">
          <cell r="L69">
            <v>85</v>
          </cell>
        </row>
        <row r="77">
          <cell r="L77">
            <v>100</v>
          </cell>
          <cell r="O77">
            <v>1</v>
          </cell>
        </row>
        <row r="92">
          <cell r="L92">
            <v>100</v>
          </cell>
          <cell r="O92">
            <v>2</v>
          </cell>
        </row>
        <row r="93">
          <cell r="O93">
            <v>0</v>
          </cell>
        </row>
        <row r="94">
          <cell r="L94">
            <v>100</v>
          </cell>
        </row>
        <row r="107">
          <cell r="L107">
            <v>100</v>
          </cell>
          <cell r="O107">
            <v>2</v>
          </cell>
        </row>
        <row r="122">
          <cell r="L122">
            <v>100</v>
          </cell>
          <cell r="O122">
            <v>2</v>
          </cell>
        </row>
        <row r="124">
          <cell r="L124">
            <v>100</v>
          </cell>
        </row>
        <row r="137">
          <cell r="L137">
            <v>95</v>
          </cell>
          <cell r="O137">
            <v>1</v>
          </cell>
        </row>
        <row r="152">
          <cell r="L152">
            <v>85</v>
          </cell>
          <cell r="O152">
            <v>1</v>
          </cell>
        </row>
        <row r="154">
          <cell r="L154">
            <v>85</v>
          </cell>
        </row>
        <row r="156">
          <cell r="L156">
            <v>100</v>
          </cell>
        </row>
        <row r="167">
          <cell r="L167">
            <v>100</v>
          </cell>
          <cell r="O167">
            <v>1</v>
          </cell>
        </row>
        <row r="169">
          <cell r="L169">
            <v>85</v>
          </cell>
        </row>
        <row r="171">
          <cell r="L171">
            <v>100</v>
          </cell>
        </row>
        <row r="182">
          <cell r="L182">
            <v>85</v>
          </cell>
          <cell r="O182">
            <v>1</v>
          </cell>
        </row>
        <row r="184">
          <cell r="L184">
            <v>85</v>
          </cell>
        </row>
        <row r="193">
          <cell r="L193">
            <v>100</v>
          </cell>
          <cell r="O193">
            <v>1</v>
          </cell>
        </row>
        <row r="195">
          <cell r="L195">
            <v>95</v>
          </cell>
        </row>
        <row r="197">
          <cell r="L197">
            <v>100</v>
          </cell>
        </row>
        <row r="208">
          <cell r="N208">
            <v>100</v>
          </cell>
          <cell r="O208">
            <v>1</v>
          </cell>
        </row>
        <row r="210">
          <cell r="N210">
            <v>50</v>
          </cell>
          <cell r="O210">
            <v>0</v>
          </cell>
        </row>
        <row r="212">
          <cell r="N212">
            <v>100</v>
          </cell>
          <cell r="O212">
            <v>0</v>
          </cell>
        </row>
        <row r="223">
          <cell r="L223">
            <v>100</v>
          </cell>
          <cell r="O223">
            <v>2</v>
          </cell>
        </row>
        <row r="225">
          <cell r="L225">
            <v>100</v>
          </cell>
        </row>
        <row r="238">
          <cell r="L238">
            <v>100</v>
          </cell>
          <cell r="O238">
            <v>2</v>
          </cell>
        </row>
        <row r="240">
          <cell r="L240">
            <v>100</v>
          </cell>
        </row>
        <row r="253">
          <cell r="L253">
            <v>100</v>
          </cell>
          <cell r="O253">
            <v>2</v>
          </cell>
        </row>
        <row r="255">
          <cell r="L255">
            <v>100</v>
          </cell>
        </row>
        <row r="257">
          <cell r="L257">
            <v>100</v>
          </cell>
        </row>
        <row r="259">
          <cell r="L259">
            <v>100</v>
          </cell>
        </row>
        <row r="268">
          <cell r="L268">
            <v>100</v>
          </cell>
          <cell r="O268">
            <v>2</v>
          </cell>
        </row>
        <row r="270">
          <cell r="L270">
            <v>100</v>
          </cell>
          <cell r="O270">
            <v>0</v>
          </cell>
        </row>
        <row r="272">
          <cell r="L272">
            <v>100</v>
          </cell>
          <cell r="O272">
            <v>0</v>
          </cell>
        </row>
        <row r="283">
          <cell r="L283">
            <v>100</v>
          </cell>
          <cell r="O283">
            <v>2</v>
          </cell>
        </row>
        <row r="298">
          <cell r="L298">
            <v>95</v>
          </cell>
          <cell r="O298">
            <v>1</v>
          </cell>
        </row>
        <row r="300">
          <cell r="L300">
            <v>100</v>
          </cell>
        </row>
        <row r="302">
          <cell r="L302">
            <v>100</v>
          </cell>
        </row>
        <row r="313">
          <cell r="L313">
            <v>95</v>
          </cell>
          <cell r="O313">
            <v>1</v>
          </cell>
        </row>
        <row r="315">
          <cell r="L315">
            <v>85</v>
          </cell>
        </row>
        <row r="328">
          <cell r="O328">
            <v>2</v>
          </cell>
        </row>
        <row r="330">
          <cell r="O330">
            <v>2</v>
          </cell>
        </row>
        <row r="332">
          <cell r="O332">
            <v>2</v>
          </cell>
          <cell r="P332">
            <v>2</v>
          </cell>
          <cell r="Q332">
            <v>0</v>
          </cell>
        </row>
        <row r="334">
          <cell r="L334">
            <v>30</v>
          </cell>
          <cell r="O334">
            <v>0</v>
          </cell>
        </row>
        <row r="336">
          <cell r="O336">
            <v>0</v>
          </cell>
          <cell r="P336">
            <v>4</v>
          </cell>
          <cell r="Q336">
            <v>2</v>
          </cell>
        </row>
        <row r="340">
          <cell r="O340" t="str">
            <v>Casillas a desplazar</v>
          </cell>
          <cell r="P340" t="str">
            <v>Riesgo Residual</v>
          </cell>
          <cell r="Q340">
            <v>0</v>
          </cell>
        </row>
        <row r="342">
          <cell r="L342">
            <v>0</v>
          </cell>
          <cell r="O342">
            <v>0</v>
          </cell>
        </row>
        <row r="344">
          <cell r="O344">
            <v>0</v>
          </cell>
          <cell r="P344">
            <v>0</v>
          </cell>
          <cell r="Q344">
            <v>0</v>
          </cell>
        </row>
        <row r="346">
          <cell r="L346">
            <v>0</v>
          </cell>
          <cell r="O346">
            <v>0</v>
          </cell>
        </row>
        <row r="348">
          <cell r="O348">
            <v>0</v>
          </cell>
          <cell r="P348">
            <v>0</v>
          </cell>
          <cell r="Q348">
            <v>0</v>
          </cell>
        </row>
        <row r="350">
          <cell r="L350">
            <v>0</v>
          </cell>
          <cell r="O350">
            <v>0</v>
          </cell>
        </row>
        <row r="568">
          <cell r="L568">
            <v>100</v>
          </cell>
          <cell r="O568">
            <v>2</v>
          </cell>
        </row>
        <row r="570">
          <cell r="L570">
            <v>100</v>
          </cell>
          <cell r="O570">
            <v>0</v>
          </cell>
        </row>
        <row r="572">
          <cell r="L572">
            <v>100</v>
          </cell>
          <cell r="O572">
            <v>0</v>
          </cell>
        </row>
        <row r="574">
          <cell r="L574">
            <v>100</v>
          </cell>
          <cell r="O574">
            <v>0</v>
          </cell>
        </row>
        <row r="583">
          <cell r="L583">
            <v>35</v>
          </cell>
          <cell r="O583">
            <v>0</v>
          </cell>
        </row>
        <row r="585">
          <cell r="L585">
            <v>55</v>
          </cell>
          <cell r="O585">
            <v>1</v>
          </cell>
        </row>
        <row r="587">
          <cell r="L587">
            <v>70</v>
          </cell>
          <cell r="O587">
            <v>1</v>
          </cell>
        </row>
        <row r="589">
          <cell r="L589">
            <v>100</v>
          </cell>
          <cell r="O589">
            <v>2</v>
          </cell>
        </row>
        <row r="591">
          <cell r="P591">
            <v>2</v>
          </cell>
          <cell r="Q591">
            <v>3</v>
          </cell>
        </row>
        <row r="598">
          <cell r="L598">
            <v>35</v>
          </cell>
          <cell r="O598">
            <v>0</v>
          </cell>
        </row>
        <row r="600">
          <cell r="L600">
            <v>55</v>
          </cell>
          <cell r="O600">
            <v>1</v>
          </cell>
        </row>
        <row r="602">
          <cell r="L602">
            <v>70</v>
          </cell>
          <cell r="O602">
            <v>1</v>
          </cell>
        </row>
        <row r="604">
          <cell r="L604">
            <v>100</v>
          </cell>
          <cell r="O604">
            <v>2</v>
          </cell>
        </row>
        <row r="606">
          <cell r="P606">
            <v>2</v>
          </cell>
          <cell r="Q606">
            <v>3</v>
          </cell>
        </row>
        <row r="613">
          <cell r="L613">
            <v>35</v>
          </cell>
          <cell r="O613">
            <v>0</v>
          </cell>
        </row>
        <row r="615">
          <cell r="L615">
            <v>55</v>
          </cell>
          <cell r="O615">
            <v>1</v>
          </cell>
        </row>
        <row r="617">
          <cell r="L617">
            <v>70</v>
          </cell>
          <cell r="O617">
            <v>1</v>
          </cell>
        </row>
        <row r="619">
          <cell r="L619">
            <v>100</v>
          </cell>
          <cell r="O619">
            <v>2</v>
          </cell>
        </row>
        <row r="621">
          <cell r="P621">
            <v>2</v>
          </cell>
          <cell r="Q621">
            <v>3</v>
          </cell>
        </row>
        <row r="627">
          <cell r="L627">
            <v>0</v>
          </cell>
        </row>
        <row r="628">
          <cell r="L628">
            <v>35</v>
          </cell>
          <cell r="O628">
            <v>0</v>
          </cell>
        </row>
        <row r="630">
          <cell r="L630">
            <v>55</v>
          </cell>
          <cell r="O630">
            <v>1</v>
          </cell>
        </row>
        <row r="631">
          <cell r="L631">
            <v>0</v>
          </cell>
        </row>
        <row r="632">
          <cell r="L632">
            <v>70</v>
          </cell>
          <cell r="O632">
            <v>1</v>
          </cell>
        </row>
        <row r="634">
          <cell r="L634">
            <v>100</v>
          </cell>
          <cell r="O634">
            <v>2</v>
          </cell>
        </row>
        <row r="636">
          <cell r="P636">
            <v>2</v>
          </cell>
          <cell r="Q636">
            <v>3</v>
          </cell>
        </row>
        <row r="643">
          <cell r="L643">
            <v>35</v>
          </cell>
          <cell r="O643">
            <v>0</v>
          </cell>
        </row>
        <row r="645">
          <cell r="L645">
            <v>55</v>
          </cell>
          <cell r="O645">
            <v>1</v>
          </cell>
        </row>
        <row r="647">
          <cell r="L647">
            <v>70</v>
          </cell>
          <cell r="O647">
            <v>1</v>
          </cell>
        </row>
        <row r="649">
          <cell r="L649">
            <v>100</v>
          </cell>
          <cell r="O649">
            <v>2</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6"/>
  <sheetViews>
    <sheetView showGridLines="0" zoomScale="110" zoomScaleNormal="110" workbookViewId="0">
      <selection activeCell="B9" sqref="B9:H9"/>
    </sheetView>
  </sheetViews>
  <sheetFormatPr baseColWidth="10" defaultColWidth="9.140625" defaultRowHeight="15" x14ac:dyDescent="0.25"/>
  <cols>
    <col min="1" max="1" width="11.7109375" style="21" customWidth="1"/>
    <col min="2" max="2" width="4.5703125" style="21" bestFit="1" customWidth="1"/>
    <col min="3" max="3" width="43.28515625" style="21" customWidth="1"/>
    <col min="4" max="4" width="4.7109375" style="21" bestFit="1" customWidth="1"/>
    <col min="5" max="5" width="13.28515625" style="21" customWidth="1"/>
    <col min="6" max="6" width="9.5703125" style="21" customWidth="1"/>
    <col min="7" max="7" width="4.5703125" style="21" bestFit="1" customWidth="1"/>
    <col min="8" max="8" width="43.28515625" style="21" customWidth="1"/>
    <col min="9" max="256" width="9.140625" style="21"/>
    <col min="257" max="257" width="11.7109375" style="21" customWidth="1"/>
    <col min="258" max="258" width="4.5703125" style="21" bestFit="1" customWidth="1"/>
    <col min="259" max="259" width="43.28515625" style="21" customWidth="1"/>
    <col min="260" max="260" width="4.7109375" style="21" bestFit="1" customWidth="1"/>
    <col min="261" max="261" width="13.28515625" style="21" customWidth="1"/>
    <col min="262" max="262" width="9.5703125" style="21" customWidth="1"/>
    <col min="263" max="263" width="4.5703125" style="21" bestFit="1" customWidth="1"/>
    <col min="264" max="264" width="43.28515625" style="21" customWidth="1"/>
    <col min="265" max="512" width="9.140625" style="21"/>
    <col min="513" max="513" width="11.7109375" style="21" customWidth="1"/>
    <col min="514" max="514" width="4.5703125" style="21" bestFit="1" customWidth="1"/>
    <col min="515" max="515" width="43.28515625" style="21" customWidth="1"/>
    <col min="516" max="516" width="4.7109375" style="21" bestFit="1" customWidth="1"/>
    <col min="517" max="517" width="13.28515625" style="21" customWidth="1"/>
    <col min="518" max="518" width="9.5703125" style="21" customWidth="1"/>
    <col min="519" max="519" width="4.5703125" style="21" bestFit="1" customWidth="1"/>
    <col min="520" max="520" width="43.28515625" style="21" customWidth="1"/>
    <col min="521" max="768" width="9.140625" style="21"/>
    <col min="769" max="769" width="11.7109375" style="21" customWidth="1"/>
    <col min="770" max="770" width="4.5703125" style="21" bestFit="1" customWidth="1"/>
    <col min="771" max="771" width="43.28515625" style="21" customWidth="1"/>
    <col min="772" max="772" width="4.7109375" style="21" bestFit="1" customWidth="1"/>
    <col min="773" max="773" width="13.28515625" style="21" customWidth="1"/>
    <col min="774" max="774" width="9.5703125" style="21" customWidth="1"/>
    <col min="775" max="775" width="4.5703125" style="21" bestFit="1" customWidth="1"/>
    <col min="776" max="776" width="43.28515625" style="21" customWidth="1"/>
    <col min="777" max="1024" width="9.140625" style="21"/>
    <col min="1025" max="1025" width="11.7109375" style="21" customWidth="1"/>
    <col min="1026" max="1026" width="4.5703125" style="21" bestFit="1" customWidth="1"/>
    <col min="1027" max="1027" width="43.28515625" style="21" customWidth="1"/>
    <col min="1028" max="1028" width="4.7109375" style="21" bestFit="1" customWidth="1"/>
    <col min="1029" max="1029" width="13.28515625" style="21" customWidth="1"/>
    <col min="1030" max="1030" width="9.5703125" style="21" customWidth="1"/>
    <col min="1031" max="1031" width="4.5703125" style="21" bestFit="1" customWidth="1"/>
    <col min="1032" max="1032" width="43.28515625" style="21" customWidth="1"/>
    <col min="1033" max="1280" width="9.140625" style="21"/>
    <col min="1281" max="1281" width="11.7109375" style="21" customWidth="1"/>
    <col min="1282" max="1282" width="4.5703125" style="21" bestFit="1" customWidth="1"/>
    <col min="1283" max="1283" width="43.28515625" style="21" customWidth="1"/>
    <col min="1284" max="1284" width="4.7109375" style="21" bestFit="1" customWidth="1"/>
    <col min="1285" max="1285" width="13.28515625" style="21" customWidth="1"/>
    <col min="1286" max="1286" width="9.5703125" style="21" customWidth="1"/>
    <col min="1287" max="1287" width="4.5703125" style="21" bestFit="1" customWidth="1"/>
    <col min="1288" max="1288" width="43.28515625" style="21" customWidth="1"/>
    <col min="1289" max="1536" width="9.140625" style="21"/>
    <col min="1537" max="1537" width="11.7109375" style="21" customWidth="1"/>
    <col min="1538" max="1538" width="4.5703125" style="21" bestFit="1" customWidth="1"/>
    <col min="1539" max="1539" width="43.28515625" style="21" customWidth="1"/>
    <col min="1540" max="1540" width="4.7109375" style="21" bestFit="1" customWidth="1"/>
    <col min="1541" max="1541" width="13.28515625" style="21" customWidth="1"/>
    <col min="1542" max="1542" width="9.5703125" style="21" customWidth="1"/>
    <col min="1543" max="1543" width="4.5703125" style="21" bestFit="1" customWidth="1"/>
    <col min="1544" max="1544" width="43.28515625" style="21" customWidth="1"/>
    <col min="1545" max="1792" width="9.140625" style="21"/>
    <col min="1793" max="1793" width="11.7109375" style="21" customWidth="1"/>
    <col min="1794" max="1794" width="4.5703125" style="21" bestFit="1" customWidth="1"/>
    <col min="1795" max="1795" width="43.28515625" style="21" customWidth="1"/>
    <col min="1796" max="1796" width="4.7109375" style="21" bestFit="1" customWidth="1"/>
    <col min="1797" max="1797" width="13.28515625" style="21" customWidth="1"/>
    <col min="1798" max="1798" width="9.5703125" style="21" customWidth="1"/>
    <col min="1799" max="1799" width="4.5703125" style="21" bestFit="1" customWidth="1"/>
    <col min="1800" max="1800" width="43.28515625" style="21" customWidth="1"/>
    <col min="1801" max="2048" width="9.140625" style="21"/>
    <col min="2049" max="2049" width="11.7109375" style="21" customWidth="1"/>
    <col min="2050" max="2050" width="4.5703125" style="21" bestFit="1" customWidth="1"/>
    <col min="2051" max="2051" width="43.28515625" style="21" customWidth="1"/>
    <col min="2052" max="2052" width="4.7109375" style="21" bestFit="1" customWidth="1"/>
    <col min="2053" max="2053" width="13.28515625" style="21" customWidth="1"/>
    <col min="2054" max="2054" width="9.5703125" style="21" customWidth="1"/>
    <col min="2055" max="2055" width="4.5703125" style="21" bestFit="1" customWidth="1"/>
    <col min="2056" max="2056" width="43.28515625" style="21" customWidth="1"/>
    <col min="2057" max="2304" width="9.140625" style="21"/>
    <col min="2305" max="2305" width="11.7109375" style="21" customWidth="1"/>
    <col min="2306" max="2306" width="4.5703125" style="21" bestFit="1" customWidth="1"/>
    <col min="2307" max="2307" width="43.28515625" style="21" customWidth="1"/>
    <col min="2308" max="2308" width="4.7109375" style="21" bestFit="1" customWidth="1"/>
    <col min="2309" max="2309" width="13.28515625" style="21" customWidth="1"/>
    <col min="2310" max="2310" width="9.5703125" style="21" customWidth="1"/>
    <col min="2311" max="2311" width="4.5703125" style="21" bestFit="1" customWidth="1"/>
    <col min="2312" max="2312" width="43.28515625" style="21" customWidth="1"/>
    <col min="2313" max="2560" width="9.140625" style="21"/>
    <col min="2561" max="2561" width="11.7109375" style="21" customWidth="1"/>
    <col min="2562" max="2562" width="4.5703125" style="21" bestFit="1" customWidth="1"/>
    <col min="2563" max="2563" width="43.28515625" style="21" customWidth="1"/>
    <col min="2564" max="2564" width="4.7109375" style="21" bestFit="1" customWidth="1"/>
    <col min="2565" max="2565" width="13.28515625" style="21" customWidth="1"/>
    <col min="2566" max="2566" width="9.5703125" style="21" customWidth="1"/>
    <col min="2567" max="2567" width="4.5703125" style="21" bestFit="1" customWidth="1"/>
    <col min="2568" max="2568" width="43.28515625" style="21" customWidth="1"/>
    <col min="2569" max="2816" width="9.140625" style="21"/>
    <col min="2817" max="2817" width="11.7109375" style="21" customWidth="1"/>
    <col min="2818" max="2818" width="4.5703125" style="21" bestFit="1" customWidth="1"/>
    <col min="2819" max="2819" width="43.28515625" style="21" customWidth="1"/>
    <col min="2820" max="2820" width="4.7109375" style="21" bestFit="1" customWidth="1"/>
    <col min="2821" max="2821" width="13.28515625" style="21" customWidth="1"/>
    <col min="2822" max="2822" width="9.5703125" style="21" customWidth="1"/>
    <col min="2823" max="2823" width="4.5703125" style="21" bestFit="1" customWidth="1"/>
    <col min="2824" max="2824" width="43.28515625" style="21" customWidth="1"/>
    <col min="2825" max="3072" width="9.140625" style="21"/>
    <col min="3073" max="3073" width="11.7109375" style="21" customWidth="1"/>
    <col min="3074" max="3074" width="4.5703125" style="21" bestFit="1" customWidth="1"/>
    <col min="3075" max="3075" width="43.28515625" style="21" customWidth="1"/>
    <col min="3076" max="3076" width="4.7109375" style="21" bestFit="1" customWidth="1"/>
    <col min="3077" max="3077" width="13.28515625" style="21" customWidth="1"/>
    <col min="3078" max="3078" width="9.5703125" style="21" customWidth="1"/>
    <col min="3079" max="3079" width="4.5703125" style="21" bestFit="1" customWidth="1"/>
    <col min="3080" max="3080" width="43.28515625" style="21" customWidth="1"/>
    <col min="3081" max="3328" width="9.140625" style="21"/>
    <col min="3329" max="3329" width="11.7109375" style="21" customWidth="1"/>
    <col min="3330" max="3330" width="4.5703125" style="21" bestFit="1" customWidth="1"/>
    <col min="3331" max="3331" width="43.28515625" style="21" customWidth="1"/>
    <col min="3332" max="3332" width="4.7109375" style="21" bestFit="1" customWidth="1"/>
    <col min="3333" max="3333" width="13.28515625" style="21" customWidth="1"/>
    <col min="3334" max="3334" width="9.5703125" style="21" customWidth="1"/>
    <col min="3335" max="3335" width="4.5703125" style="21" bestFit="1" customWidth="1"/>
    <col min="3336" max="3336" width="43.28515625" style="21" customWidth="1"/>
    <col min="3337" max="3584" width="9.140625" style="21"/>
    <col min="3585" max="3585" width="11.7109375" style="21" customWidth="1"/>
    <col min="3586" max="3586" width="4.5703125" style="21" bestFit="1" customWidth="1"/>
    <col min="3587" max="3587" width="43.28515625" style="21" customWidth="1"/>
    <col min="3588" max="3588" width="4.7109375" style="21" bestFit="1" customWidth="1"/>
    <col min="3589" max="3589" width="13.28515625" style="21" customWidth="1"/>
    <col min="3590" max="3590" width="9.5703125" style="21" customWidth="1"/>
    <col min="3591" max="3591" width="4.5703125" style="21" bestFit="1" customWidth="1"/>
    <col min="3592" max="3592" width="43.28515625" style="21" customWidth="1"/>
    <col min="3593" max="3840" width="9.140625" style="21"/>
    <col min="3841" max="3841" width="11.7109375" style="21" customWidth="1"/>
    <col min="3842" max="3842" width="4.5703125" style="21" bestFit="1" customWidth="1"/>
    <col min="3843" max="3843" width="43.28515625" style="21" customWidth="1"/>
    <col min="3844" max="3844" width="4.7109375" style="21" bestFit="1" customWidth="1"/>
    <col min="3845" max="3845" width="13.28515625" style="21" customWidth="1"/>
    <col min="3846" max="3846" width="9.5703125" style="21" customWidth="1"/>
    <col min="3847" max="3847" width="4.5703125" style="21" bestFit="1" customWidth="1"/>
    <col min="3848" max="3848" width="43.28515625" style="21" customWidth="1"/>
    <col min="3849" max="4096" width="9.140625" style="21"/>
    <col min="4097" max="4097" width="11.7109375" style="21" customWidth="1"/>
    <col min="4098" max="4098" width="4.5703125" style="21" bestFit="1" customWidth="1"/>
    <col min="4099" max="4099" width="43.28515625" style="21" customWidth="1"/>
    <col min="4100" max="4100" width="4.7109375" style="21" bestFit="1" customWidth="1"/>
    <col min="4101" max="4101" width="13.28515625" style="21" customWidth="1"/>
    <col min="4102" max="4102" width="9.5703125" style="21" customWidth="1"/>
    <col min="4103" max="4103" width="4.5703125" style="21" bestFit="1" customWidth="1"/>
    <col min="4104" max="4104" width="43.28515625" style="21" customWidth="1"/>
    <col min="4105" max="4352" width="9.140625" style="21"/>
    <col min="4353" max="4353" width="11.7109375" style="21" customWidth="1"/>
    <col min="4354" max="4354" width="4.5703125" style="21" bestFit="1" customWidth="1"/>
    <col min="4355" max="4355" width="43.28515625" style="21" customWidth="1"/>
    <col min="4356" max="4356" width="4.7109375" style="21" bestFit="1" customWidth="1"/>
    <col min="4357" max="4357" width="13.28515625" style="21" customWidth="1"/>
    <col min="4358" max="4358" width="9.5703125" style="21" customWidth="1"/>
    <col min="4359" max="4359" width="4.5703125" style="21" bestFit="1" customWidth="1"/>
    <col min="4360" max="4360" width="43.28515625" style="21" customWidth="1"/>
    <col min="4361" max="4608" width="9.140625" style="21"/>
    <col min="4609" max="4609" width="11.7109375" style="21" customWidth="1"/>
    <col min="4610" max="4610" width="4.5703125" style="21" bestFit="1" customWidth="1"/>
    <col min="4611" max="4611" width="43.28515625" style="21" customWidth="1"/>
    <col min="4612" max="4612" width="4.7109375" style="21" bestFit="1" customWidth="1"/>
    <col min="4613" max="4613" width="13.28515625" style="21" customWidth="1"/>
    <col min="4614" max="4614" width="9.5703125" style="21" customWidth="1"/>
    <col min="4615" max="4615" width="4.5703125" style="21" bestFit="1" customWidth="1"/>
    <col min="4616" max="4616" width="43.28515625" style="21" customWidth="1"/>
    <col min="4617" max="4864" width="9.140625" style="21"/>
    <col min="4865" max="4865" width="11.7109375" style="21" customWidth="1"/>
    <col min="4866" max="4866" width="4.5703125" style="21" bestFit="1" customWidth="1"/>
    <col min="4867" max="4867" width="43.28515625" style="21" customWidth="1"/>
    <col min="4868" max="4868" width="4.7109375" style="21" bestFit="1" customWidth="1"/>
    <col min="4869" max="4869" width="13.28515625" style="21" customWidth="1"/>
    <col min="4870" max="4870" width="9.5703125" style="21" customWidth="1"/>
    <col min="4871" max="4871" width="4.5703125" style="21" bestFit="1" customWidth="1"/>
    <col min="4872" max="4872" width="43.28515625" style="21" customWidth="1"/>
    <col min="4873" max="5120" width="9.140625" style="21"/>
    <col min="5121" max="5121" width="11.7109375" style="21" customWidth="1"/>
    <col min="5122" max="5122" width="4.5703125" style="21" bestFit="1" customWidth="1"/>
    <col min="5123" max="5123" width="43.28515625" style="21" customWidth="1"/>
    <col min="5124" max="5124" width="4.7109375" style="21" bestFit="1" customWidth="1"/>
    <col min="5125" max="5125" width="13.28515625" style="21" customWidth="1"/>
    <col min="5126" max="5126" width="9.5703125" style="21" customWidth="1"/>
    <col min="5127" max="5127" width="4.5703125" style="21" bestFit="1" customWidth="1"/>
    <col min="5128" max="5128" width="43.28515625" style="21" customWidth="1"/>
    <col min="5129" max="5376" width="9.140625" style="21"/>
    <col min="5377" max="5377" width="11.7109375" style="21" customWidth="1"/>
    <col min="5378" max="5378" width="4.5703125" style="21" bestFit="1" customWidth="1"/>
    <col min="5379" max="5379" width="43.28515625" style="21" customWidth="1"/>
    <col min="5380" max="5380" width="4.7109375" style="21" bestFit="1" customWidth="1"/>
    <col min="5381" max="5381" width="13.28515625" style="21" customWidth="1"/>
    <col min="5382" max="5382" width="9.5703125" style="21" customWidth="1"/>
    <col min="5383" max="5383" width="4.5703125" style="21" bestFit="1" customWidth="1"/>
    <col min="5384" max="5384" width="43.28515625" style="21" customWidth="1"/>
    <col min="5385" max="5632" width="9.140625" style="21"/>
    <col min="5633" max="5633" width="11.7109375" style="21" customWidth="1"/>
    <col min="5634" max="5634" width="4.5703125" style="21" bestFit="1" customWidth="1"/>
    <col min="5635" max="5635" width="43.28515625" style="21" customWidth="1"/>
    <col min="5636" max="5636" width="4.7109375" style="21" bestFit="1" customWidth="1"/>
    <col min="5637" max="5637" width="13.28515625" style="21" customWidth="1"/>
    <col min="5638" max="5638" width="9.5703125" style="21" customWidth="1"/>
    <col min="5639" max="5639" width="4.5703125" style="21" bestFit="1" customWidth="1"/>
    <col min="5640" max="5640" width="43.28515625" style="21" customWidth="1"/>
    <col min="5641" max="5888" width="9.140625" style="21"/>
    <col min="5889" max="5889" width="11.7109375" style="21" customWidth="1"/>
    <col min="5890" max="5890" width="4.5703125" style="21" bestFit="1" customWidth="1"/>
    <col min="5891" max="5891" width="43.28515625" style="21" customWidth="1"/>
    <col min="5892" max="5892" width="4.7109375" style="21" bestFit="1" customWidth="1"/>
    <col min="5893" max="5893" width="13.28515625" style="21" customWidth="1"/>
    <col min="5894" max="5894" width="9.5703125" style="21" customWidth="1"/>
    <col min="5895" max="5895" width="4.5703125" style="21" bestFit="1" customWidth="1"/>
    <col min="5896" max="5896" width="43.28515625" style="21" customWidth="1"/>
    <col min="5897" max="6144" width="9.140625" style="21"/>
    <col min="6145" max="6145" width="11.7109375" style="21" customWidth="1"/>
    <col min="6146" max="6146" width="4.5703125" style="21" bestFit="1" customWidth="1"/>
    <col min="6147" max="6147" width="43.28515625" style="21" customWidth="1"/>
    <col min="6148" max="6148" width="4.7109375" style="21" bestFit="1" customWidth="1"/>
    <col min="6149" max="6149" width="13.28515625" style="21" customWidth="1"/>
    <col min="6150" max="6150" width="9.5703125" style="21" customWidth="1"/>
    <col min="6151" max="6151" width="4.5703125" style="21" bestFit="1" customWidth="1"/>
    <col min="6152" max="6152" width="43.28515625" style="21" customWidth="1"/>
    <col min="6153" max="6400" width="9.140625" style="21"/>
    <col min="6401" max="6401" width="11.7109375" style="21" customWidth="1"/>
    <col min="6402" max="6402" width="4.5703125" style="21" bestFit="1" customWidth="1"/>
    <col min="6403" max="6403" width="43.28515625" style="21" customWidth="1"/>
    <col min="6404" max="6404" width="4.7109375" style="21" bestFit="1" customWidth="1"/>
    <col min="6405" max="6405" width="13.28515625" style="21" customWidth="1"/>
    <col min="6406" max="6406" width="9.5703125" style="21" customWidth="1"/>
    <col min="6407" max="6407" width="4.5703125" style="21" bestFit="1" customWidth="1"/>
    <col min="6408" max="6408" width="43.28515625" style="21" customWidth="1"/>
    <col min="6409" max="6656" width="9.140625" style="21"/>
    <col min="6657" max="6657" width="11.7109375" style="21" customWidth="1"/>
    <col min="6658" max="6658" width="4.5703125" style="21" bestFit="1" customWidth="1"/>
    <col min="6659" max="6659" width="43.28515625" style="21" customWidth="1"/>
    <col min="6660" max="6660" width="4.7109375" style="21" bestFit="1" customWidth="1"/>
    <col min="6661" max="6661" width="13.28515625" style="21" customWidth="1"/>
    <col min="6662" max="6662" width="9.5703125" style="21" customWidth="1"/>
    <col min="6663" max="6663" width="4.5703125" style="21" bestFit="1" customWidth="1"/>
    <col min="6664" max="6664" width="43.28515625" style="21" customWidth="1"/>
    <col min="6665" max="6912" width="9.140625" style="21"/>
    <col min="6913" max="6913" width="11.7109375" style="21" customWidth="1"/>
    <col min="6914" max="6914" width="4.5703125" style="21" bestFit="1" customWidth="1"/>
    <col min="6915" max="6915" width="43.28515625" style="21" customWidth="1"/>
    <col min="6916" max="6916" width="4.7109375" style="21" bestFit="1" customWidth="1"/>
    <col min="6917" max="6917" width="13.28515625" style="21" customWidth="1"/>
    <col min="6918" max="6918" width="9.5703125" style="21" customWidth="1"/>
    <col min="6919" max="6919" width="4.5703125" style="21" bestFit="1" customWidth="1"/>
    <col min="6920" max="6920" width="43.28515625" style="21" customWidth="1"/>
    <col min="6921" max="7168" width="9.140625" style="21"/>
    <col min="7169" max="7169" width="11.7109375" style="21" customWidth="1"/>
    <col min="7170" max="7170" width="4.5703125" style="21" bestFit="1" customWidth="1"/>
    <col min="7171" max="7171" width="43.28515625" style="21" customWidth="1"/>
    <col min="7172" max="7172" width="4.7109375" style="21" bestFit="1" customWidth="1"/>
    <col min="7173" max="7173" width="13.28515625" style="21" customWidth="1"/>
    <col min="7174" max="7174" width="9.5703125" style="21" customWidth="1"/>
    <col min="7175" max="7175" width="4.5703125" style="21" bestFit="1" customWidth="1"/>
    <col min="7176" max="7176" width="43.28515625" style="21" customWidth="1"/>
    <col min="7177" max="7424" width="9.140625" style="21"/>
    <col min="7425" max="7425" width="11.7109375" style="21" customWidth="1"/>
    <col min="7426" max="7426" width="4.5703125" style="21" bestFit="1" customWidth="1"/>
    <col min="7427" max="7427" width="43.28515625" style="21" customWidth="1"/>
    <col min="7428" max="7428" width="4.7109375" style="21" bestFit="1" customWidth="1"/>
    <col min="7429" max="7429" width="13.28515625" style="21" customWidth="1"/>
    <col min="7430" max="7430" width="9.5703125" style="21" customWidth="1"/>
    <col min="7431" max="7431" width="4.5703125" style="21" bestFit="1" customWidth="1"/>
    <col min="7432" max="7432" width="43.28515625" style="21" customWidth="1"/>
    <col min="7433" max="7680" width="9.140625" style="21"/>
    <col min="7681" max="7681" width="11.7109375" style="21" customWidth="1"/>
    <col min="7682" max="7682" width="4.5703125" style="21" bestFit="1" customWidth="1"/>
    <col min="7683" max="7683" width="43.28515625" style="21" customWidth="1"/>
    <col min="7684" max="7684" width="4.7109375" style="21" bestFit="1" customWidth="1"/>
    <col min="7685" max="7685" width="13.28515625" style="21" customWidth="1"/>
    <col min="7686" max="7686" width="9.5703125" style="21" customWidth="1"/>
    <col min="7687" max="7687" width="4.5703125" style="21" bestFit="1" customWidth="1"/>
    <col min="7688" max="7688" width="43.28515625" style="21" customWidth="1"/>
    <col min="7689" max="7936" width="9.140625" style="21"/>
    <col min="7937" max="7937" width="11.7109375" style="21" customWidth="1"/>
    <col min="7938" max="7938" width="4.5703125" style="21" bestFit="1" customWidth="1"/>
    <col min="7939" max="7939" width="43.28515625" style="21" customWidth="1"/>
    <col min="7940" max="7940" width="4.7109375" style="21" bestFit="1" customWidth="1"/>
    <col min="7941" max="7941" width="13.28515625" style="21" customWidth="1"/>
    <col min="7942" max="7942" width="9.5703125" style="21" customWidth="1"/>
    <col min="7943" max="7943" width="4.5703125" style="21" bestFit="1" customWidth="1"/>
    <col min="7944" max="7944" width="43.28515625" style="21" customWidth="1"/>
    <col min="7945" max="8192" width="9.140625" style="21"/>
    <col min="8193" max="8193" width="11.7109375" style="21" customWidth="1"/>
    <col min="8194" max="8194" width="4.5703125" style="21" bestFit="1" customWidth="1"/>
    <col min="8195" max="8195" width="43.28515625" style="21" customWidth="1"/>
    <col min="8196" max="8196" width="4.7109375" style="21" bestFit="1" customWidth="1"/>
    <col min="8197" max="8197" width="13.28515625" style="21" customWidth="1"/>
    <col min="8198" max="8198" width="9.5703125" style="21" customWidth="1"/>
    <col min="8199" max="8199" width="4.5703125" style="21" bestFit="1" customWidth="1"/>
    <col min="8200" max="8200" width="43.28515625" style="21" customWidth="1"/>
    <col min="8201" max="8448" width="9.140625" style="21"/>
    <col min="8449" max="8449" width="11.7109375" style="21" customWidth="1"/>
    <col min="8450" max="8450" width="4.5703125" style="21" bestFit="1" customWidth="1"/>
    <col min="8451" max="8451" width="43.28515625" style="21" customWidth="1"/>
    <col min="8452" max="8452" width="4.7109375" style="21" bestFit="1" customWidth="1"/>
    <col min="8453" max="8453" width="13.28515625" style="21" customWidth="1"/>
    <col min="8454" max="8454" width="9.5703125" style="21" customWidth="1"/>
    <col min="8455" max="8455" width="4.5703125" style="21" bestFit="1" customWidth="1"/>
    <col min="8456" max="8456" width="43.28515625" style="21" customWidth="1"/>
    <col min="8457" max="8704" width="9.140625" style="21"/>
    <col min="8705" max="8705" width="11.7109375" style="21" customWidth="1"/>
    <col min="8706" max="8706" width="4.5703125" style="21" bestFit="1" customWidth="1"/>
    <col min="8707" max="8707" width="43.28515625" style="21" customWidth="1"/>
    <col min="8708" max="8708" width="4.7109375" style="21" bestFit="1" customWidth="1"/>
    <col min="8709" max="8709" width="13.28515625" style="21" customWidth="1"/>
    <col min="8710" max="8710" width="9.5703125" style="21" customWidth="1"/>
    <col min="8711" max="8711" width="4.5703125" style="21" bestFit="1" customWidth="1"/>
    <col min="8712" max="8712" width="43.28515625" style="21" customWidth="1"/>
    <col min="8713" max="8960" width="9.140625" style="21"/>
    <col min="8961" max="8961" width="11.7109375" style="21" customWidth="1"/>
    <col min="8962" max="8962" width="4.5703125" style="21" bestFit="1" customWidth="1"/>
    <col min="8963" max="8963" width="43.28515625" style="21" customWidth="1"/>
    <col min="8964" max="8964" width="4.7109375" style="21" bestFit="1" customWidth="1"/>
    <col min="8965" max="8965" width="13.28515625" style="21" customWidth="1"/>
    <col min="8966" max="8966" width="9.5703125" style="21" customWidth="1"/>
    <col min="8967" max="8967" width="4.5703125" style="21" bestFit="1" customWidth="1"/>
    <col min="8968" max="8968" width="43.28515625" style="21" customWidth="1"/>
    <col min="8969" max="9216" width="9.140625" style="21"/>
    <col min="9217" max="9217" width="11.7109375" style="21" customWidth="1"/>
    <col min="9218" max="9218" width="4.5703125" style="21" bestFit="1" customWidth="1"/>
    <col min="9219" max="9219" width="43.28515625" style="21" customWidth="1"/>
    <col min="9220" max="9220" width="4.7109375" style="21" bestFit="1" customWidth="1"/>
    <col min="9221" max="9221" width="13.28515625" style="21" customWidth="1"/>
    <col min="9222" max="9222" width="9.5703125" style="21" customWidth="1"/>
    <col min="9223" max="9223" width="4.5703125" style="21" bestFit="1" customWidth="1"/>
    <col min="9224" max="9224" width="43.28515625" style="21" customWidth="1"/>
    <col min="9225" max="9472" width="9.140625" style="21"/>
    <col min="9473" max="9473" width="11.7109375" style="21" customWidth="1"/>
    <col min="9474" max="9474" width="4.5703125" style="21" bestFit="1" customWidth="1"/>
    <col min="9475" max="9475" width="43.28515625" style="21" customWidth="1"/>
    <col min="9476" max="9476" width="4.7109375" style="21" bestFit="1" customWidth="1"/>
    <col min="9477" max="9477" width="13.28515625" style="21" customWidth="1"/>
    <col min="9478" max="9478" width="9.5703125" style="21" customWidth="1"/>
    <col min="9479" max="9479" width="4.5703125" style="21" bestFit="1" customWidth="1"/>
    <col min="9480" max="9480" width="43.28515625" style="21" customWidth="1"/>
    <col min="9481" max="9728" width="9.140625" style="21"/>
    <col min="9729" max="9729" width="11.7109375" style="21" customWidth="1"/>
    <col min="9730" max="9730" width="4.5703125" style="21" bestFit="1" customWidth="1"/>
    <col min="9731" max="9731" width="43.28515625" style="21" customWidth="1"/>
    <col min="9732" max="9732" width="4.7109375" style="21" bestFit="1" customWidth="1"/>
    <col min="9733" max="9733" width="13.28515625" style="21" customWidth="1"/>
    <col min="9734" max="9734" width="9.5703125" style="21" customWidth="1"/>
    <col min="9735" max="9735" width="4.5703125" style="21" bestFit="1" customWidth="1"/>
    <col min="9736" max="9736" width="43.28515625" style="21" customWidth="1"/>
    <col min="9737" max="9984" width="9.140625" style="21"/>
    <col min="9985" max="9985" width="11.7109375" style="21" customWidth="1"/>
    <col min="9986" max="9986" width="4.5703125" style="21" bestFit="1" customWidth="1"/>
    <col min="9987" max="9987" width="43.28515625" style="21" customWidth="1"/>
    <col min="9988" max="9988" width="4.7109375" style="21" bestFit="1" customWidth="1"/>
    <col min="9989" max="9989" width="13.28515625" style="21" customWidth="1"/>
    <col min="9990" max="9990" width="9.5703125" style="21" customWidth="1"/>
    <col min="9991" max="9991" width="4.5703125" style="21" bestFit="1" customWidth="1"/>
    <col min="9992" max="9992" width="43.28515625" style="21" customWidth="1"/>
    <col min="9993" max="10240" width="9.140625" style="21"/>
    <col min="10241" max="10241" width="11.7109375" style="21" customWidth="1"/>
    <col min="10242" max="10242" width="4.5703125" style="21" bestFit="1" customWidth="1"/>
    <col min="10243" max="10243" width="43.28515625" style="21" customWidth="1"/>
    <col min="10244" max="10244" width="4.7109375" style="21" bestFit="1" customWidth="1"/>
    <col min="10245" max="10245" width="13.28515625" style="21" customWidth="1"/>
    <col min="10246" max="10246" width="9.5703125" style="21" customWidth="1"/>
    <col min="10247" max="10247" width="4.5703125" style="21" bestFit="1" customWidth="1"/>
    <col min="10248" max="10248" width="43.28515625" style="21" customWidth="1"/>
    <col min="10249" max="10496" width="9.140625" style="21"/>
    <col min="10497" max="10497" width="11.7109375" style="21" customWidth="1"/>
    <col min="10498" max="10498" width="4.5703125" style="21" bestFit="1" customWidth="1"/>
    <col min="10499" max="10499" width="43.28515625" style="21" customWidth="1"/>
    <col min="10500" max="10500" width="4.7109375" style="21" bestFit="1" customWidth="1"/>
    <col min="10501" max="10501" width="13.28515625" style="21" customWidth="1"/>
    <col min="10502" max="10502" width="9.5703125" style="21" customWidth="1"/>
    <col min="10503" max="10503" width="4.5703125" style="21" bestFit="1" customWidth="1"/>
    <col min="10504" max="10504" width="43.28515625" style="21" customWidth="1"/>
    <col min="10505" max="10752" width="9.140625" style="21"/>
    <col min="10753" max="10753" width="11.7109375" style="21" customWidth="1"/>
    <col min="10754" max="10754" width="4.5703125" style="21" bestFit="1" customWidth="1"/>
    <col min="10755" max="10755" width="43.28515625" style="21" customWidth="1"/>
    <col min="10756" max="10756" width="4.7109375" style="21" bestFit="1" customWidth="1"/>
    <col min="10757" max="10757" width="13.28515625" style="21" customWidth="1"/>
    <col min="10758" max="10758" width="9.5703125" style="21" customWidth="1"/>
    <col min="10759" max="10759" width="4.5703125" style="21" bestFit="1" customWidth="1"/>
    <col min="10760" max="10760" width="43.28515625" style="21" customWidth="1"/>
    <col min="10761" max="11008" width="9.140625" style="21"/>
    <col min="11009" max="11009" width="11.7109375" style="21" customWidth="1"/>
    <col min="11010" max="11010" width="4.5703125" style="21" bestFit="1" customWidth="1"/>
    <col min="11011" max="11011" width="43.28515625" style="21" customWidth="1"/>
    <col min="11012" max="11012" width="4.7109375" style="21" bestFit="1" customWidth="1"/>
    <col min="11013" max="11013" width="13.28515625" style="21" customWidth="1"/>
    <col min="11014" max="11014" width="9.5703125" style="21" customWidth="1"/>
    <col min="11015" max="11015" width="4.5703125" style="21" bestFit="1" customWidth="1"/>
    <col min="11016" max="11016" width="43.28515625" style="21" customWidth="1"/>
    <col min="11017" max="11264" width="9.140625" style="21"/>
    <col min="11265" max="11265" width="11.7109375" style="21" customWidth="1"/>
    <col min="11266" max="11266" width="4.5703125" style="21" bestFit="1" customWidth="1"/>
    <col min="11267" max="11267" width="43.28515625" style="21" customWidth="1"/>
    <col min="11268" max="11268" width="4.7109375" style="21" bestFit="1" customWidth="1"/>
    <col min="11269" max="11269" width="13.28515625" style="21" customWidth="1"/>
    <col min="11270" max="11270" width="9.5703125" style="21" customWidth="1"/>
    <col min="11271" max="11271" width="4.5703125" style="21" bestFit="1" customWidth="1"/>
    <col min="11272" max="11272" width="43.28515625" style="21" customWidth="1"/>
    <col min="11273" max="11520" width="9.140625" style="21"/>
    <col min="11521" max="11521" width="11.7109375" style="21" customWidth="1"/>
    <col min="11522" max="11522" width="4.5703125" style="21" bestFit="1" customWidth="1"/>
    <col min="11523" max="11523" width="43.28515625" style="21" customWidth="1"/>
    <col min="11524" max="11524" width="4.7109375" style="21" bestFit="1" customWidth="1"/>
    <col min="11525" max="11525" width="13.28515625" style="21" customWidth="1"/>
    <col min="11526" max="11526" width="9.5703125" style="21" customWidth="1"/>
    <col min="11527" max="11527" width="4.5703125" style="21" bestFit="1" customWidth="1"/>
    <col min="11528" max="11528" width="43.28515625" style="21" customWidth="1"/>
    <col min="11529" max="11776" width="9.140625" style="21"/>
    <col min="11777" max="11777" width="11.7109375" style="21" customWidth="1"/>
    <col min="11778" max="11778" width="4.5703125" style="21" bestFit="1" customWidth="1"/>
    <col min="11779" max="11779" width="43.28515625" style="21" customWidth="1"/>
    <col min="11780" max="11780" width="4.7109375" style="21" bestFit="1" customWidth="1"/>
    <col min="11781" max="11781" width="13.28515625" style="21" customWidth="1"/>
    <col min="11782" max="11782" width="9.5703125" style="21" customWidth="1"/>
    <col min="11783" max="11783" width="4.5703125" style="21" bestFit="1" customWidth="1"/>
    <col min="11784" max="11784" width="43.28515625" style="21" customWidth="1"/>
    <col min="11785" max="12032" width="9.140625" style="21"/>
    <col min="12033" max="12033" width="11.7109375" style="21" customWidth="1"/>
    <col min="12034" max="12034" width="4.5703125" style="21" bestFit="1" customWidth="1"/>
    <col min="12035" max="12035" width="43.28515625" style="21" customWidth="1"/>
    <col min="12036" max="12036" width="4.7109375" style="21" bestFit="1" customWidth="1"/>
    <col min="12037" max="12037" width="13.28515625" style="21" customWidth="1"/>
    <col min="12038" max="12038" width="9.5703125" style="21" customWidth="1"/>
    <col min="12039" max="12039" width="4.5703125" style="21" bestFit="1" customWidth="1"/>
    <col min="12040" max="12040" width="43.28515625" style="21" customWidth="1"/>
    <col min="12041" max="12288" width="9.140625" style="21"/>
    <col min="12289" max="12289" width="11.7109375" style="21" customWidth="1"/>
    <col min="12290" max="12290" width="4.5703125" style="21" bestFit="1" customWidth="1"/>
    <col min="12291" max="12291" width="43.28515625" style="21" customWidth="1"/>
    <col min="12292" max="12292" width="4.7109375" style="21" bestFit="1" customWidth="1"/>
    <col min="12293" max="12293" width="13.28515625" style="21" customWidth="1"/>
    <col min="12294" max="12294" width="9.5703125" style="21" customWidth="1"/>
    <col min="12295" max="12295" width="4.5703125" style="21" bestFit="1" customWidth="1"/>
    <col min="12296" max="12296" width="43.28515625" style="21" customWidth="1"/>
    <col min="12297" max="12544" width="9.140625" style="21"/>
    <col min="12545" max="12545" width="11.7109375" style="21" customWidth="1"/>
    <col min="12546" max="12546" width="4.5703125" style="21" bestFit="1" customWidth="1"/>
    <col min="12547" max="12547" width="43.28515625" style="21" customWidth="1"/>
    <col min="12548" max="12548" width="4.7109375" style="21" bestFit="1" customWidth="1"/>
    <col min="12549" max="12549" width="13.28515625" style="21" customWidth="1"/>
    <col min="12550" max="12550" width="9.5703125" style="21" customWidth="1"/>
    <col min="12551" max="12551" width="4.5703125" style="21" bestFit="1" customWidth="1"/>
    <col min="12552" max="12552" width="43.28515625" style="21" customWidth="1"/>
    <col min="12553" max="12800" width="9.140625" style="21"/>
    <col min="12801" max="12801" width="11.7109375" style="21" customWidth="1"/>
    <col min="12802" max="12802" width="4.5703125" style="21" bestFit="1" customWidth="1"/>
    <col min="12803" max="12803" width="43.28515625" style="21" customWidth="1"/>
    <col min="12804" max="12804" width="4.7109375" style="21" bestFit="1" customWidth="1"/>
    <col min="12805" max="12805" width="13.28515625" style="21" customWidth="1"/>
    <col min="12806" max="12806" width="9.5703125" style="21" customWidth="1"/>
    <col min="12807" max="12807" width="4.5703125" style="21" bestFit="1" customWidth="1"/>
    <col min="12808" max="12808" width="43.28515625" style="21" customWidth="1"/>
    <col min="12809" max="13056" width="9.140625" style="21"/>
    <col min="13057" max="13057" width="11.7109375" style="21" customWidth="1"/>
    <col min="13058" max="13058" width="4.5703125" style="21" bestFit="1" customWidth="1"/>
    <col min="13059" max="13059" width="43.28515625" style="21" customWidth="1"/>
    <col min="13060" max="13060" width="4.7109375" style="21" bestFit="1" customWidth="1"/>
    <col min="13061" max="13061" width="13.28515625" style="21" customWidth="1"/>
    <col min="13062" max="13062" width="9.5703125" style="21" customWidth="1"/>
    <col min="13063" max="13063" width="4.5703125" style="21" bestFit="1" customWidth="1"/>
    <col min="13064" max="13064" width="43.28515625" style="21" customWidth="1"/>
    <col min="13065" max="13312" width="9.140625" style="21"/>
    <col min="13313" max="13313" width="11.7109375" style="21" customWidth="1"/>
    <col min="13314" max="13314" width="4.5703125" style="21" bestFit="1" customWidth="1"/>
    <col min="13315" max="13315" width="43.28515625" style="21" customWidth="1"/>
    <col min="13316" max="13316" width="4.7109375" style="21" bestFit="1" customWidth="1"/>
    <col min="13317" max="13317" width="13.28515625" style="21" customWidth="1"/>
    <col min="13318" max="13318" width="9.5703125" style="21" customWidth="1"/>
    <col min="13319" max="13319" width="4.5703125" style="21" bestFit="1" customWidth="1"/>
    <col min="13320" max="13320" width="43.28515625" style="21" customWidth="1"/>
    <col min="13321" max="13568" width="9.140625" style="21"/>
    <col min="13569" max="13569" width="11.7109375" style="21" customWidth="1"/>
    <col min="13570" max="13570" width="4.5703125" style="21" bestFit="1" customWidth="1"/>
    <col min="13571" max="13571" width="43.28515625" style="21" customWidth="1"/>
    <col min="13572" max="13572" width="4.7109375" style="21" bestFit="1" customWidth="1"/>
    <col min="13573" max="13573" width="13.28515625" style="21" customWidth="1"/>
    <col min="13574" max="13574" width="9.5703125" style="21" customWidth="1"/>
    <col min="13575" max="13575" width="4.5703125" style="21" bestFit="1" customWidth="1"/>
    <col min="13576" max="13576" width="43.28515625" style="21" customWidth="1"/>
    <col min="13577" max="13824" width="9.140625" style="21"/>
    <col min="13825" max="13825" width="11.7109375" style="21" customWidth="1"/>
    <col min="13826" max="13826" width="4.5703125" style="21" bestFit="1" customWidth="1"/>
    <col min="13827" max="13827" width="43.28515625" style="21" customWidth="1"/>
    <col min="13828" max="13828" width="4.7109375" style="21" bestFit="1" customWidth="1"/>
    <col min="13829" max="13829" width="13.28515625" style="21" customWidth="1"/>
    <col min="13830" max="13830" width="9.5703125" style="21" customWidth="1"/>
    <col min="13831" max="13831" width="4.5703125" style="21" bestFit="1" customWidth="1"/>
    <col min="13832" max="13832" width="43.28515625" style="21" customWidth="1"/>
    <col min="13833" max="14080" width="9.140625" style="21"/>
    <col min="14081" max="14081" width="11.7109375" style="21" customWidth="1"/>
    <col min="14082" max="14082" width="4.5703125" style="21" bestFit="1" customWidth="1"/>
    <col min="14083" max="14083" width="43.28515625" style="21" customWidth="1"/>
    <col min="14084" max="14084" width="4.7109375" style="21" bestFit="1" customWidth="1"/>
    <col min="14085" max="14085" width="13.28515625" style="21" customWidth="1"/>
    <col min="14086" max="14086" width="9.5703125" style="21" customWidth="1"/>
    <col min="14087" max="14087" width="4.5703125" style="21" bestFit="1" customWidth="1"/>
    <col min="14088" max="14088" width="43.28515625" style="21" customWidth="1"/>
    <col min="14089" max="14336" width="9.140625" style="21"/>
    <col min="14337" max="14337" width="11.7109375" style="21" customWidth="1"/>
    <col min="14338" max="14338" width="4.5703125" style="21" bestFit="1" customWidth="1"/>
    <col min="14339" max="14339" width="43.28515625" style="21" customWidth="1"/>
    <col min="14340" max="14340" width="4.7109375" style="21" bestFit="1" customWidth="1"/>
    <col min="14341" max="14341" width="13.28515625" style="21" customWidth="1"/>
    <col min="14342" max="14342" width="9.5703125" style="21" customWidth="1"/>
    <col min="14343" max="14343" width="4.5703125" style="21" bestFit="1" customWidth="1"/>
    <col min="14344" max="14344" width="43.28515625" style="21" customWidth="1"/>
    <col min="14345" max="14592" width="9.140625" style="21"/>
    <col min="14593" max="14593" width="11.7109375" style="21" customWidth="1"/>
    <col min="14594" max="14594" width="4.5703125" style="21" bestFit="1" customWidth="1"/>
    <col min="14595" max="14595" width="43.28515625" style="21" customWidth="1"/>
    <col min="14596" max="14596" width="4.7109375" style="21" bestFit="1" customWidth="1"/>
    <col min="14597" max="14597" width="13.28515625" style="21" customWidth="1"/>
    <col min="14598" max="14598" width="9.5703125" style="21" customWidth="1"/>
    <col min="14599" max="14599" width="4.5703125" style="21" bestFit="1" customWidth="1"/>
    <col min="14600" max="14600" width="43.28515625" style="21" customWidth="1"/>
    <col min="14601" max="14848" width="9.140625" style="21"/>
    <col min="14849" max="14849" width="11.7109375" style="21" customWidth="1"/>
    <col min="14850" max="14850" width="4.5703125" style="21" bestFit="1" customWidth="1"/>
    <col min="14851" max="14851" width="43.28515625" style="21" customWidth="1"/>
    <col min="14852" max="14852" width="4.7109375" style="21" bestFit="1" customWidth="1"/>
    <col min="14853" max="14853" width="13.28515625" style="21" customWidth="1"/>
    <col min="14854" max="14854" width="9.5703125" style="21" customWidth="1"/>
    <col min="14855" max="14855" width="4.5703125" style="21" bestFit="1" customWidth="1"/>
    <col min="14856" max="14856" width="43.28515625" style="21" customWidth="1"/>
    <col min="14857" max="15104" width="9.140625" style="21"/>
    <col min="15105" max="15105" width="11.7109375" style="21" customWidth="1"/>
    <col min="15106" max="15106" width="4.5703125" style="21" bestFit="1" customWidth="1"/>
    <col min="15107" max="15107" width="43.28515625" style="21" customWidth="1"/>
    <col min="15108" max="15108" width="4.7109375" style="21" bestFit="1" customWidth="1"/>
    <col min="15109" max="15109" width="13.28515625" style="21" customWidth="1"/>
    <col min="15110" max="15110" width="9.5703125" style="21" customWidth="1"/>
    <col min="15111" max="15111" width="4.5703125" style="21" bestFit="1" customWidth="1"/>
    <col min="15112" max="15112" width="43.28515625" style="21" customWidth="1"/>
    <col min="15113" max="15360" width="9.140625" style="21"/>
    <col min="15361" max="15361" width="11.7109375" style="21" customWidth="1"/>
    <col min="15362" max="15362" width="4.5703125" style="21" bestFit="1" customWidth="1"/>
    <col min="15363" max="15363" width="43.28515625" style="21" customWidth="1"/>
    <col min="15364" max="15364" width="4.7109375" style="21" bestFit="1" customWidth="1"/>
    <col min="15365" max="15365" width="13.28515625" style="21" customWidth="1"/>
    <col min="15366" max="15366" width="9.5703125" style="21" customWidth="1"/>
    <col min="15367" max="15367" width="4.5703125" style="21" bestFit="1" customWidth="1"/>
    <col min="15368" max="15368" width="43.28515625" style="21" customWidth="1"/>
    <col min="15369" max="15616" width="9.140625" style="21"/>
    <col min="15617" max="15617" width="11.7109375" style="21" customWidth="1"/>
    <col min="15618" max="15618" width="4.5703125" style="21" bestFit="1" customWidth="1"/>
    <col min="15619" max="15619" width="43.28515625" style="21" customWidth="1"/>
    <col min="15620" max="15620" width="4.7109375" style="21" bestFit="1" customWidth="1"/>
    <col min="15621" max="15621" width="13.28515625" style="21" customWidth="1"/>
    <col min="15622" max="15622" width="9.5703125" style="21" customWidth="1"/>
    <col min="15623" max="15623" width="4.5703125" style="21" bestFit="1" customWidth="1"/>
    <col min="15624" max="15624" width="43.28515625" style="21" customWidth="1"/>
    <col min="15625" max="15872" width="9.140625" style="21"/>
    <col min="15873" max="15873" width="11.7109375" style="21" customWidth="1"/>
    <col min="15874" max="15874" width="4.5703125" style="21" bestFit="1" customWidth="1"/>
    <col min="15875" max="15875" width="43.28515625" style="21" customWidth="1"/>
    <col min="15876" max="15876" width="4.7109375" style="21" bestFit="1" customWidth="1"/>
    <col min="15877" max="15877" width="13.28515625" style="21" customWidth="1"/>
    <col min="15878" max="15878" width="9.5703125" style="21" customWidth="1"/>
    <col min="15879" max="15879" width="4.5703125" style="21" bestFit="1" customWidth="1"/>
    <col min="15880" max="15880" width="43.28515625" style="21" customWidth="1"/>
    <col min="15881" max="16128" width="9.140625" style="21"/>
    <col min="16129" max="16129" width="11.7109375" style="21" customWidth="1"/>
    <col min="16130" max="16130" width="4.5703125" style="21" bestFit="1" customWidth="1"/>
    <col min="16131" max="16131" width="43.28515625" style="21" customWidth="1"/>
    <col min="16132" max="16132" width="4.7109375" style="21" bestFit="1" customWidth="1"/>
    <col min="16133" max="16133" width="13.28515625" style="21" customWidth="1"/>
    <col min="16134" max="16134" width="9.5703125" style="21" customWidth="1"/>
    <col min="16135" max="16135" width="4.5703125" style="21" bestFit="1" customWidth="1"/>
    <col min="16136" max="16136" width="43.28515625" style="21" customWidth="1"/>
    <col min="16137" max="16384" width="9.140625" style="21"/>
  </cols>
  <sheetData>
    <row r="1" spans="1:8" ht="18" customHeight="1" x14ac:dyDescent="0.25">
      <c r="A1" s="67"/>
      <c r="B1" s="20"/>
      <c r="C1" s="68" t="s">
        <v>240</v>
      </c>
      <c r="D1" s="68"/>
      <c r="E1" s="68"/>
      <c r="F1" s="68"/>
      <c r="G1" s="68"/>
      <c r="H1" s="68"/>
    </row>
    <row r="2" spans="1:8" ht="18" customHeight="1" x14ac:dyDescent="0.25">
      <c r="A2" s="67"/>
      <c r="B2" s="20"/>
      <c r="C2" s="22" t="s">
        <v>241</v>
      </c>
      <c r="D2" s="22"/>
      <c r="E2" s="22"/>
      <c r="F2" s="22"/>
      <c r="G2" s="20"/>
    </row>
    <row r="3" spans="1:8" ht="18" customHeight="1" x14ac:dyDescent="0.25">
      <c r="A3" s="67"/>
      <c r="B3" s="20"/>
      <c r="C3" s="22" t="s">
        <v>242</v>
      </c>
      <c r="D3" s="22"/>
      <c r="E3" s="22"/>
      <c r="F3" s="22"/>
      <c r="G3" s="20"/>
    </row>
    <row r="4" spans="1:8" ht="18" customHeight="1" x14ac:dyDescent="0.3">
      <c r="B4" s="20"/>
      <c r="C4" s="23" t="s">
        <v>243</v>
      </c>
      <c r="D4" s="69" t="s">
        <v>244</v>
      </c>
      <c r="E4" s="70"/>
      <c r="F4" s="70"/>
      <c r="G4" s="71"/>
    </row>
    <row r="5" spans="1:8" ht="18" customHeight="1" x14ac:dyDescent="0.3">
      <c r="C5" s="23" t="s">
        <v>245</v>
      </c>
      <c r="D5" s="72" t="s">
        <v>246</v>
      </c>
      <c r="E5" s="72"/>
      <c r="F5" s="72"/>
      <c r="G5" s="72"/>
    </row>
    <row r="6" spans="1:8" ht="30" customHeight="1" x14ac:dyDescent="0.3">
      <c r="C6" s="24" t="s">
        <v>247</v>
      </c>
      <c r="D6" s="58" t="s">
        <v>248</v>
      </c>
      <c r="E6" s="59"/>
      <c r="F6" s="59"/>
      <c r="G6" s="60"/>
    </row>
    <row r="7" spans="1:8" ht="16.5" x14ac:dyDescent="0.3">
      <c r="C7" s="23" t="s">
        <v>249</v>
      </c>
      <c r="D7" s="61">
        <v>44211</v>
      </c>
      <c r="E7" s="62"/>
      <c r="F7" s="62"/>
      <c r="G7" s="63"/>
    </row>
    <row r="8" spans="1:8" ht="15.75" x14ac:dyDescent="0.25">
      <c r="D8" s="25"/>
      <c r="E8" s="26"/>
      <c r="F8" s="26"/>
      <c r="G8" s="25"/>
    </row>
    <row r="9" spans="1:8" ht="44.25" customHeight="1" x14ac:dyDescent="0.3">
      <c r="B9" s="52" t="s">
        <v>250</v>
      </c>
      <c r="C9" s="53"/>
      <c r="D9" s="53"/>
      <c r="E9" s="53"/>
      <c r="F9" s="53"/>
      <c r="G9" s="53"/>
      <c r="H9" s="54"/>
    </row>
    <row r="10" spans="1:8" ht="73.5" customHeight="1" x14ac:dyDescent="0.25">
      <c r="B10" s="73" t="s">
        <v>251</v>
      </c>
      <c r="C10" s="74"/>
      <c r="D10" s="74"/>
      <c r="E10" s="74"/>
      <c r="F10" s="74"/>
      <c r="G10" s="74"/>
      <c r="H10" s="75"/>
    </row>
    <row r="11" spans="1:8" ht="16.5" x14ac:dyDescent="0.25">
      <c r="B11" s="27"/>
      <c r="C11" s="27"/>
      <c r="D11" s="27"/>
      <c r="E11" s="27"/>
      <c r="F11" s="27"/>
      <c r="G11" s="27"/>
      <c r="H11" s="27"/>
    </row>
    <row r="12" spans="1:8" ht="16.5" customHeight="1" x14ac:dyDescent="0.3">
      <c r="B12" s="52" t="s">
        <v>252</v>
      </c>
      <c r="C12" s="53"/>
      <c r="D12" s="53"/>
      <c r="E12" s="53"/>
      <c r="F12" s="53"/>
      <c r="G12" s="53"/>
      <c r="H12" s="54"/>
    </row>
    <row r="13" spans="1:8" ht="87.75" customHeight="1" x14ac:dyDescent="0.25">
      <c r="B13" s="73" t="s">
        <v>253</v>
      </c>
      <c r="C13" s="74"/>
      <c r="D13" s="74"/>
      <c r="E13" s="74"/>
      <c r="F13" s="74"/>
      <c r="G13" s="74"/>
      <c r="H13" s="75"/>
    </row>
    <row r="14" spans="1:8" ht="15.75" x14ac:dyDescent="0.25">
      <c r="E14" s="28"/>
      <c r="F14" s="28"/>
    </row>
    <row r="16" spans="1:8" ht="20.25" x14ac:dyDescent="0.3">
      <c r="B16" s="29" t="s">
        <v>254</v>
      </c>
      <c r="C16" s="29" t="s">
        <v>255</v>
      </c>
      <c r="D16" s="30"/>
      <c r="G16" s="29" t="s">
        <v>254</v>
      </c>
      <c r="H16" s="29" t="s">
        <v>256</v>
      </c>
    </row>
    <row r="17" spans="2:8" ht="33" x14ac:dyDescent="0.3">
      <c r="B17" s="31">
        <v>1</v>
      </c>
      <c r="C17" s="32" t="s">
        <v>257</v>
      </c>
      <c r="D17" s="33"/>
      <c r="G17" s="31">
        <v>1</v>
      </c>
      <c r="H17" s="34" t="s">
        <v>258</v>
      </c>
    </row>
    <row r="18" spans="2:8" ht="33" x14ac:dyDescent="0.3">
      <c r="B18" s="31">
        <v>2</v>
      </c>
      <c r="C18" s="34" t="s">
        <v>259</v>
      </c>
      <c r="D18" s="33"/>
      <c r="G18" s="31">
        <v>2</v>
      </c>
      <c r="H18" s="32" t="s">
        <v>260</v>
      </c>
    </row>
    <row r="19" spans="2:8" ht="49.5" x14ac:dyDescent="0.3">
      <c r="B19" s="31">
        <v>3</v>
      </c>
      <c r="C19" s="32" t="s">
        <v>261</v>
      </c>
      <c r="D19" s="33"/>
      <c r="G19" s="31">
        <v>3</v>
      </c>
      <c r="H19" s="34" t="s">
        <v>262</v>
      </c>
    </row>
    <row r="20" spans="2:8" ht="33" x14ac:dyDescent="0.3">
      <c r="B20" s="31">
        <v>4</v>
      </c>
      <c r="C20" s="32" t="s">
        <v>263</v>
      </c>
      <c r="D20" s="33"/>
      <c r="G20" s="31">
        <v>4</v>
      </c>
      <c r="H20" s="32" t="s">
        <v>264</v>
      </c>
    </row>
    <row r="21" spans="2:8" ht="33" customHeight="1" x14ac:dyDescent="0.3">
      <c r="B21" s="31">
        <v>5</v>
      </c>
      <c r="C21" s="32" t="s">
        <v>265</v>
      </c>
      <c r="D21" s="35"/>
      <c r="G21" s="31">
        <v>5</v>
      </c>
      <c r="H21" s="34" t="s">
        <v>266</v>
      </c>
    </row>
    <row r="22" spans="2:8" ht="33" x14ac:dyDescent="0.3">
      <c r="B22" s="31">
        <v>6</v>
      </c>
      <c r="C22" s="32" t="s">
        <v>267</v>
      </c>
      <c r="D22" s="33"/>
      <c r="G22" s="31">
        <v>6</v>
      </c>
      <c r="H22" s="32" t="s">
        <v>268</v>
      </c>
    </row>
    <row r="23" spans="2:8" ht="33" x14ac:dyDescent="0.3">
      <c r="B23" s="31">
        <v>7</v>
      </c>
      <c r="C23" s="36" t="s">
        <v>269</v>
      </c>
      <c r="D23" s="33"/>
      <c r="G23" s="31">
        <v>7</v>
      </c>
      <c r="H23" s="32" t="s">
        <v>270</v>
      </c>
    </row>
    <row r="24" spans="2:8" ht="33" x14ac:dyDescent="0.3">
      <c r="B24" s="31">
        <v>8</v>
      </c>
      <c r="C24" s="37" t="s">
        <v>271</v>
      </c>
      <c r="D24" s="35"/>
      <c r="G24" s="31">
        <v>8</v>
      </c>
      <c r="H24" s="32" t="s">
        <v>272</v>
      </c>
    </row>
    <row r="25" spans="2:8" ht="37.5" customHeight="1" x14ac:dyDescent="0.3">
      <c r="B25" s="31">
        <v>9</v>
      </c>
      <c r="C25" s="32"/>
      <c r="D25" s="33"/>
      <c r="G25" s="31">
        <v>9</v>
      </c>
    </row>
    <row r="26" spans="2:8" ht="16.5" x14ac:dyDescent="0.3">
      <c r="B26" s="31">
        <v>10</v>
      </c>
      <c r="C26" s="32"/>
      <c r="D26" s="35"/>
      <c r="G26" s="31">
        <v>10</v>
      </c>
      <c r="H26" s="32"/>
    </row>
    <row r="27" spans="2:8" ht="20.25" x14ac:dyDescent="0.3">
      <c r="B27" s="29" t="s">
        <v>254</v>
      </c>
      <c r="C27" s="29" t="s">
        <v>273</v>
      </c>
      <c r="D27" s="30"/>
      <c r="G27" s="29" t="s">
        <v>254</v>
      </c>
      <c r="H27" s="29" t="s">
        <v>274</v>
      </c>
    </row>
    <row r="28" spans="2:8" ht="33" x14ac:dyDescent="0.3">
      <c r="B28" s="38">
        <v>1</v>
      </c>
      <c r="C28" s="32" t="s">
        <v>275</v>
      </c>
      <c r="D28" s="33"/>
      <c r="G28" s="38">
        <v>1</v>
      </c>
      <c r="H28" s="32" t="s">
        <v>276</v>
      </c>
    </row>
    <row r="29" spans="2:8" ht="33" x14ac:dyDescent="0.3">
      <c r="B29" s="38">
        <v>2</v>
      </c>
      <c r="C29" s="32" t="s">
        <v>277</v>
      </c>
      <c r="D29" s="33"/>
      <c r="G29" s="38">
        <v>2</v>
      </c>
      <c r="H29" s="32" t="s">
        <v>278</v>
      </c>
    </row>
    <row r="30" spans="2:8" ht="33" x14ac:dyDescent="0.3">
      <c r="B30" s="38">
        <v>3</v>
      </c>
      <c r="C30" s="32" t="s">
        <v>279</v>
      </c>
      <c r="D30" s="33"/>
      <c r="G30" s="38">
        <v>3</v>
      </c>
      <c r="H30" s="32" t="s">
        <v>280</v>
      </c>
    </row>
    <row r="31" spans="2:8" ht="33" x14ac:dyDescent="0.3">
      <c r="B31" s="38">
        <v>4</v>
      </c>
      <c r="C31" s="32" t="s">
        <v>281</v>
      </c>
      <c r="D31" s="33"/>
      <c r="G31" s="38">
        <v>4</v>
      </c>
      <c r="H31" s="32" t="s">
        <v>282</v>
      </c>
    </row>
    <row r="32" spans="2:8" ht="33" x14ac:dyDescent="0.3">
      <c r="B32" s="38">
        <v>5</v>
      </c>
      <c r="C32" s="32" t="s">
        <v>283</v>
      </c>
      <c r="D32" s="33"/>
      <c r="G32" s="38">
        <v>5</v>
      </c>
      <c r="H32" s="32" t="s">
        <v>284</v>
      </c>
    </row>
    <row r="33" spans="2:8" ht="33" x14ac:dyDescent="0.3">
      <c r="B33" s="38">
        <v>6</v>
      </c>
      <c r="C33" s="32"/>
      <c r="D33" s="33"/>
      <c r="G33" s="38">
        <v>6</v>
      </c>
      <c r="H33" s="32" t="s">
        <v>285</v>
      </c>
    </row>
    <row r="34" spans="2:8" ht="49.5" x14ac:dyDescent="0.3">
      <c r="B34" s="38">
        <v>7</v>
      </c>
      <c r="C34" s="32"/>
      <c r="D34" s="33"/>
      <c r="G34" s="38">
        <v>7</v>
      </c>
      <c r="H34" s="32" t="s">
        <v>286</v>
      </c>
    </row>
    <row r="35" spans="2:8" ht="16.5" x14ac:dyDescent="0.3">
      <c r="B35" s="38">
        <v>8</v>
      </c>
      <c r="C35" s="32"/>
      <c r="D35" s="33"/>
      <c r="G35" s="38">
        <v>8</v>
      </c>
      <c r="H35" s="32"/>
    </row>
    <row r="36" spans="2:8" ht="16.5" x14ac:dyDescent="0.3">
      <c r="B36" s="38">
        <v>9</v>
      </c>
      <c r="C36" s="32"/>
      <c r="D36" s="33"/>
      <c r="G36" s="38">
        <v>9</v>
      </c>
      <c r="H36" s="32"/>
    </row>
    <row r="37" spans="2:8" ht="16.5" x14ac:dyDescent="0.3">
      <c r="B37" s="38">
        <v>10</v>
      </c>
      <c r="C37" s="32"/>
      <c r="D37" s="33"/>
      <c r="G37" s="38">
        <v>10</v>
      </c>
      <c r="H37" s="32"/>
    </row>
    <row r="40" spans="2:8" ht="33.75" customHeight="1" x14ac:dyDescent="0.3">
      <c r="C40" s="39" t="s">
        <v>287</v>
      </c>
      <c r="D40" s="58" t="s">
        <v>288</v>
      </c>
      <c r="E40" s="59"/>
      <c r="F40" s="59"/>
      <c r="G40" s="60"/>
    </row>
    <row r="41" spans="2:8" ht="16.5" x14ac:dyDescent="0.3">
      <c r="C41" s="40" t="s">
        <v>249</v>
      </c>
      <c r="D41" s="61">
        <v>44211</v>
      </c>
      <c r="E41" s="62"/>
      <c r="F41" s="62"/>
      <c r="G41" s="63"/>
    </row>
    <row r="43" spans="2:8" ht="44.25" customHeight="1" x14ac:dyDescent="0.3">
      <c r="B43" s="52" t="s">
        <v>250</v>
      </c>
      <c r="C43" s="53"/>
      <c r="D43" s="53"/>
      <c r="E43" s="53"/>
      <c r="F43" s="53"/>
      <c r="G43" s="53"/>
      <c r="H43" s="54"/>
    </row>
    <row r="44" spans="2:8" ht="62.25" customHeight="1" x14ac:dyDescent="0.25">
      <c r="B44" s="55" t="s">
        <v>289</v>
      </c>
      <c r="C44" s="56"/>
      <c r="D44" s="56"/>
      <c r="E44" s="56"/>
      <c r="F44" s="56"/>
      <c r="G44" s="56"/>
      <c r="H44" s="57"/>
    </row>
    <row r="45" spans="2:8" ht="16.5" x14ac:dyDescent="0.25">
      <c r="B45" s="27"/>
      <c r="C45" s="27"/>
      <c r="D45" s="27"/>
      <c r="E45" s="27"/>
      <c r="F45" s="27"/>
      <c r="G45" s="27"/>
      <c r="H45" s="27"/>
    </row>
    <row r="46" spans="2:8" ht="16.5" customHeight="1" x14ac:dyDescent="0.3">
      <c r="B46" s="52" t="s">
        <v>252</v>
      </c>
      <c r="C46" s="53"/>
      <c r="D46" s="53"/>
      <c r="E46" s="53"/>
      <c r="F46" s="53"/>
      <c r="G46" s="53"/>
      <c r="H46" s="54"/>
    </row>
    <row r="47" spans="2:8" ht="84" customHeight="1" x14ac:dyDescent="0.25">
      <c r="B47" s="55" t="s">
        <v>290</v>
      </c>
      <c r="C47" s="56"/>
      <c r="D47" s="56"/>
      <c r="E47" s="56"/>
      <c r="F47" s="56"/>
      <c r="G47" s="56"/>
      <c r="H47" s="57"/>
    </row>
    <row r="48" spans="2:8" ht="15.75" x14ac:dyDescent="0.25">
      <c r="E48" s="28"/>
      <c r="F48" s="28"/>
    </row>
    <row r="50" spans="2:8" ht="20.25" x14ac:dyDescent="0.3">
      <c r="B50" s="29" t="s">
        <v>254</v>
      </c>
      <c r="C50" s="29" t="s">
        <v>255</v>
      </c>
      <c r="D50" s="30"/>
      <c r="G50" s="29" t="s">
        <v>254</v>
      </c>
      <c r="H50" s="29" t="s">
        <v>256</v>
      </c>
    </row>
    <row r="51" spans="2:8" ht="33" x14ac:dyDescent="0.3">
      <c r="B51" s="31">
        <v>1</v>
      </c>
      <c r="C51" s="37" t="s">
        <v>291</v>
      </c>
      <c r="D51" s="33"/>
      <c r="G51" s="31">
        <v>1</v>
      </c>
      <c r="H51" s="32" t="s">
        <v>292</v>
      </c>
    </row>
    <row r="52" spans="2:8" ht="33" x14ac:dyDescent="0.3">
      <c r="B52" s="31">
        <v>2</v>
      </c>
      <c r="C52" s="37" t="s">
        <v>293</v>
      </c>
      <c r="D52" s="33"/>
      <c r="G52" s="31">
        <v>2</v>
      </c>
      <c r="H52" s="32" t="s">
        <v>294</v>
      </c>
    </row>
    <row r="53" spans="2:8" ht="33" x14ac:dyDescent="0.3">
      <c r="B53" s="31">
        <v>3</v>
      </c>
      <c r="C53" s="37" t="s">
        <v>295</v>
      </c>
      <c r="D53" s="33"/>
      <c r="G53" s="31">
        <v>3</v>
      </c>
      <c r="H53" s="32" t="s">
        <v>296</v>
      </c>
    </row>
    <row r="54" spans="2:8" ht="33" x14ac:dyDescent="0.3">
      <c r="B54" s="31">
        <v>4</v>
      </c>
      <c r="C54" s="37" t="s">
        <v>297</v>
      </c>
      <c r="D54" s="33"/>
      <c r="G54" s="31">
        <v>4</v>
      </c>
      <c r="H54" s="32" t="s">
        <v>298</v>
      </c>
    </row>
    <row r="55" spans="2:8" ht="29.25" customHeight="1" x14ac:dyDescent="0.3">
      <c r="B55" s="31">
        <v>5</v>
      </c>
      <c r="C55" s="37" t="s">
        <v>299</v>
      </c>
      <c r="D55" s="35"/>
      <c r="G55" s="31">
        <v>5</v>
      </c>
      <c r="H55" s="32" t="s">
        <v>300</v>
      </c>
    </row>
    <row r="56" spans="2:8" ht="24" customHeight="1" x14ac:dyDescent="0.3">
      <c r="B56" s="31">
        <v>6</v>
      </c>
      <c r="C56" s="36" t="s">
        <v>301</v>
      </c>
      <c r="D56" s="33"/>
      <c r="G56" s="31">
        <v>6</v>
      </c>
      <c r="H56" s="32" t="s">
        <v>302</v>
      </c>
    </row>
    <row r="57" spans="2:8" ht="33" x14ac:dyDescent="0.3">
      <c r="B57" s="31">
        <v>7</v>
      </c>
      <c r="C57" s="37" t="s">
        <v>303</v>
      </c>
      <c r="D57" s="33"/>
      <c r="G57" s="31">
        <v>7</v>
      </c>
      <c r="H57" s="32" t="s">
        <v>304</v>
      </c>
    </row>
    <row r="58" spans="2:8" ht="16.5" x14ac:dyDescent="0.3">
      <c r="B58" s="31">
        <v>8</v>
      </c>
      <c r="C58" s="37" t="s">
        <v>305</v>
      </c>
      <c r="D58" s="35"/>
      <c r="G58" s="31">
        <v>8</v>
      </c>
      <c r="H58" s="32" t="s">
        <v>306</v>
      </c>
    </row>
    <row r="59" spans="2:8" ht="16.5" x14ac:dyDescent="0.3">
      <c r="B59" s="31">
        <v>9</v>
      </c>
      <c r="C59" s="32"/>
      <c r="D59" s="33"/>
      <c r="G59" s="31">
        <v>9</v>
      </c>
      <c r="H59" s="32" t="s">
        <v>268</v>
      </c>
    </row>
    <row r="60" spans="2:8" ht="33" x14ac:dyDescent="0.3">
      <c r="B60" s="31">
        <v>10</v>
      </c>
      <c r="C60" s="32"/>
      <c r="D60" s="35"/>
      <c r="G60" s="31">
        <v>10</v>
      </c>
      <c r="H60" s="32" t="s">
        <v>307</v>
      </c>
    </row>
    <row r="61" spans="2:8" ht="20.25" x14ac:dyDescent="0.3">
      <c r="B61" s="29" t="s">
        <v>254</v>
      </c>
      <c r="C61" s="29" t="s">
        <v>273</v>
      </c>
      <c r="D61" s="30"/>
      <c r="G61" s="29" t="s">
        <v>254</v>
      </c>
      <c r="H61" s="29" t="s">
        <v>274</v>
      </c>
    </row>
    <row r="62" spans="2:8" ht="33" x14ac:dyDescent="0.3">
      <c r="B62" s="38">
        <v>1</v>
      </c>
      <c r="C62" s="32" t="s">
        <v>308</v>
      </c>
      <c r="D62" s="33"/>
      <c r="G62" s="38">
        <v>1</v>
      </c>
      <c r="H62" s="34" t="s">
        <v>309</v>
      </c>
    </row>
    <row r="63" spans="2:8" ht="38.25" customHeight="1" x14ac:dyDescent="0.3">
      <c r="B63" s="38">
        <v>2</v>
      </c>
      <c r="C63" s="32" t="s">
        <v>310</v>
      </c>
      <c r="D63" s="33"/>
      <c r="G63" s="38">
        <v>2</v>
      </c>
      <c r="H63" s="34" t="s">
        <v>311</v>
      </c>
    </row>
    <row r="64" spans="2:8" ht="36" customHeight="1" x14ac:dyDescent="0.3">
      <c r="B64" s="38">
        <v>3</v>
      </c>
      <c r="C64" s="34" t="s">
        <v>312</v>
      </c>
      <c r="D64" s="33"/>
      <c r="G64" s="38">
        <v>3</v>
      </c>
      <c r="H64" s="34" t="s">
        <v>313</v>
      </c>
    </row>
    <row r="65" spans="2:8" ht="33" x14ac:dyDescent="0.3">
      <c r="B65" s="38">
        <v>4</v>
      </c>
      <c r="C65" s="34" t="s">
        <v>314</v>
      </c>
      <c r="D65" s="33"/>
      <c r="G65" s="38">
        <v>4</v>
      </c>
      <c r="H65" s="32" t="s">
        <v>315</v>
      </c>
    </row>
    <row r="66" spans="2:8" ht="32.25" customHeight="1" x14ac:dyDescent="0.3">
      <c r="B66" s="38">
        <v>5</v>
      </c>
      <c r="C66" s="32"/>
      <c r="D66" s="33"/>
      <c r="G66" s="38">
        <v>5</v>
      </c>
      <c r="H66" s="32" t="s">
        <v>316</v>
      </c>
    </row>
    <row r="67" spans="2:8" ht="33" x14ac:dyDescent="0.3">
      <c r="B67" s="38">
        <v>6</v>
      </c>
      <c r="C67" s="32"/>
      <c r="D67" s="33"/>
      <c r="G67" s="38">
        <v>6</v>
      </c>
      <c r="H67" s="32" t="s">
        <v>317</v>
      </c>
    </row>
    <row r="68" spans="2:8" ht="16.5" x14ac:dyDescent="0.3">
      <c r="B68" s="38">
        <v>7</v>
      </c>
      <c r="C68" s="32"/>
      <c r="D68" s="33"/>
      <c r="G68" s="38">
        <v>7</v>
      </c>
      <c r="H68" s="32" t="s">
        <v>318</v>
      </c>
    </row>
    <row r="69" spans="2:8" ht="16.5" x14ac:dyDescent="0.3">
      <c r="B69" s="38">
        <v>8</v>
      </c>
      <c r="C69" s="32"/>
      <c r="D69" s="33"/>
      <c r="G69" s="38">
        <v>8</v>
      </c>
      <c r="H69" s="32" t="s">
        <v>319</v>
      </c>
    </row>
    <row r="70" spans="2:8" ht="16.5" x14ac:dyDescent="0.3">
      <c r="B70" s="38">
        <v>9</v>
      </c>
      <c r="C70" s="32"/>
      <c r="D70" s="33"/>
      <c r="G70" s="38">
        <v>9</v>
      </c>
      <c r="H70" s="32"/>
    </row>
    <row r="71" spans="2:8" ht="16.5" x14ac:dyDescent="0.3">
      <c r="B71" s="38">
        <v>10</v>
      </c>
      <c r="C71" s="32"/>
      <c r="D71" s="33"/>
      <c r="G71" s="38">
        <v>10</v>
      </c>
      <c r="H71" s="32"/>
    </row>
    <row r="74" spans="2:8" ht="18" customHeight="1" x14ac:dyDescent="0.3">
      <c r="C74" s="24" t="s">
        <v>320</v>
      </c>
      <c r="D74" s="64" t="s">
        <v>321</v>
      </c>
      <c r="E74" s="65"/>
      <c r="F74" s="65"/>
      <c r="G74" s="66"/>
    </row>
    <row r="75" spans="2:8" ht="16.5" x14ac:dyDescent="0.3">
      <c r="C75" s="23" t="s">
        <v>249</v>
      </c>
      <c r="D75" s="61">
        <v>44211</v>
      </c>
      <c r="E75" s="62"/>
      <c r="F75" s="62"/>
      <c r="G75" s="63"/>
    </row>
    <row r="77" spans="2:8" ht="44.25" customHeight="1" x14ac:dyDescent="0.3">
      <c r="B77" s="52" t="s">
        <v>250</v>
      </c>
      <c r="C77" s="53"/>
      <c r="D77" s="53"/>
      <c r="E77" s="53"/>
      <c r="F77" s="53"/>
      <c r="G77" s="53"/>
      <c r="H77" s="54"/>
    </row>
    <row r="78" spans="2:8" ht="130.5" customHeight="1" x14ac:dyDescent="0.25">
      <c r="B78" s="55" t="s">
        <v>322</v>
      </c>
      <c r="C78" s="56"/>
      <c r="D78" s="56"/>
      <c r="E78" s="56"/>
      <c r="F78" s="56"/>
      <c r="G78" s="56"/>
      <c r="H78" s="57"/>
    </row>
    <row r="79" spans="2:8" ht="16.5" x14ac:dyDescent="0.25">
      <c r="B79" s="27"/>
      <c r="C79" s="27"/>
      <c r="D79" s="27"/>
      <c r="E79" s="27"/>
      <c r="F79" s="27"/>
      <c r="G79" s="27"/>
      <c r="H79" s="27"/>
    </row>
    <row r="80" spans="2:8" ht="16.5" customHeight="1" x14ac:dyDescent="0.3">
      <c r="B80" s="52" t="s">
        <v>252</v>
      </c>
      <c r="C80" s="53"/>
      <c r="D80" s="53"/>
      <c r="E80" s="53"/>
      <c r="F80" s="53"/>
      <c r="G80" s="53"/>
      <c r="H80" s="54"/>
    </row>
    <row r="81" spans="2:8" ht="85.5" customHeight="1" x14ac:dyDescent="0.25">
      <c r="B81" s="55" t="s">
        <v>323</v>
      </c>
      <c r="C81" s="56"/>
      <c r="D81" s="56"/>
      <c r="E81" s="56"/>
      <c r="F81" s="56"/>
      <c r="G81" s="56"/>
      <c r="H81" s="57"/>
    </row>
    <row r="82" spans="2:8" ht="15.75" x14ac:dyDescent="0.25">
      <c r="E82" s="28"/>
      <c r="F82" s="28"/>
    </row>
    <row r="84" spans="2:8" ht="20.25" x14ac:dyDescent="0.3">
      <c r="B84" s="29" t="s">
        <v>254</v>
      </c>
      <c r="C84" s="29" t="s">
        <v>255</v>
      </c>
      <c r="D84" s="30"/>
      <c r="G84" s="29" t="s">
        <v>254</v>
      </c>
      <c r="H84" s="29" t="s">
        <v>256</v>
      </c>
    </row>
    <row r="85" spans="2:8" ht="33" x14ac:dyDescent="0.3">
      <c r="B85" s="31">
        <v>1</v>
      </c>
      <c r="C85" s="32" t="s">
        <v>324</v>
      </c>
      <c r="D85" s="33"/>
      <c r="G85" s="31">
        <v>1</v>
      </c>
      <c r="H85" s="32" t="s">
        <v>306</v>
      </c>
    </row>
    <row r="86" spans="2:8" ht="16.5" x14ac:dyDescent="0.3">
      <c r="B86" s="31">
        <v>2</v>
      </c>
      <c r="C86" s="34" t="s">
        <v>325</v>
      </c>
      <c r="D86" s="33"/>
      <c r="G86" s="31">
        <v>2</v>
      </c>
      <c r="H86" s="32" t="s">
        <v>326</v>
      </c>
    </row>
    <row r="87" spans="2:8" ht="16.5" x14ac:dyDescent="0.3">
      <c r="B87" s="31">
        <v>3</v>
      </c>
      <c r="C87" s="34" t="s">
        <v>327</v>
      </c>
      <c r="D87" s="33"/>
      <c r="G87" s="31">
        <v>3</v>
      </c>
      <c r="H87" s="32" t="s">
        <v>328</v>
      </c>
    </row>
    <row r="88" spans="2:8" ht="16.5" x14ac:dyDescent="0.3">
      <c r="B88" s="31">
        <v>4</v>
      </c>
      <c r="C88" s="34" t="s">
        <v>329</v>
      </c>
      <c r="D88" s="33"/>
      <c r="G88" s="31">
        <v>4</v>
      </c>
      <c r="H88" s="32" t="s">
        <v>330</v>
      </c>
    </row>
    <row r="89" spans="2:8" ht="16.5" x14ac:dyDescent="0.3">
      <c r="B89" s="31">
        <v>5</v>
      </c>
      <c r="C89" s="32" t="s">
        <v>331</v>
      </c>
      <c r="D89" s="35"/>
      <c r="G89" s="31">
        <v>5</v>
      </c>
      <c r="H89" s="32" t="s">
        <v>332</v>
      </c>
    </row>
    <row r="90" spans="2:8" ht="16.5" x14ac:dyDescent="0.3">
      <c r="B90" s="31">
        <v>6</v>
      </c>
      <c r="C90" s="32" t="s">
        <v>333</v>
      </c>
      <c r="D90" s="33"/>
      <c r="G90" s="31">
        <v>6</v>
      </c>
      <c r="H90" s="32" t="s">
        <v>334</v>
      </c>
    </row>
    <row r="91" spans="2:8" ht="33" x14ac:dyDescent="0.3">
      <c r="B91" s="31">
        <v>7</v>
      </c>
      <c r="C91" s="34" t="s">
        <v>335</v>
      </c>
      <c r="D91" s="33"/>
      <c r="G91" s="31">
        <v>7</v>
      </c>
      <c r="H91" s="32" t="s">
        <v>336</v>
      </c>
    </row>
    <row r="92" spans="2:8" ht="16.5" x14ac:dyDescent="0.3">
      <c r="B92" s="31">
        <v>8</v>
      </c>
      <c r="C92" s="32" t="s">
        <v>337</v>
      </c>
      <c r="D92" s="35"/>
      <c r="G92" s="31">
        <v>8</v>
      </c>
      <c r="H92" s="32" t="s">
        <v>338</v>
      </c>
    </row>
    <row r="93" spans="2:8" ht="33" x14ac:dyDescent="0.3">
      <c r="B93" s="31">
        <v>9</v>
      </c>
      <c r="C93" s="32" t="s">
        <v>339</v>
      </c>
      <c r="D93" s="33"/>
      <c r="G93" s="31">
        <v>9</v>
      </c>
      <c r="H93" s="32" t="s">
        <v>340</v>
      </c>
    </row>
    <row r="94" spans="2:8" ht="33" x14ac:dyDescent="0.3">
      <c r="B94" s="31">
        <v>10</v>
      </c>
      <c r="C94" s="32" t="s">
        <v>341</v>
      </c>
      <c r="D94" s="35"/>
      <c r="G94" s="31">
        <v>10</v>
      </c>
      <c r="H94" s="32" t="s">
        <v>342</v>
      </c>
    </row>
    <row r="95" spans="2:8" ht="20.25" x14ac:dyDescent="0.3">
      <c r="B95" s="29" t="s">
        <v>254</v>
      </c>
      <c r="C95" s="29" t="s">
        <v>273</v>
      </c>
      <c r="D95" s="30"/>
      <c r="G95" s="29" t="s">
        <v>254</v>
      </c>
      <c r="H95" s="29" t="s">
        <v>274</v>
      </c>
    </row>
    <row r="96" spans="2:8" ht="33" x14ac:dyDescent="0.3">
      <c r="B96" s="38">
        <v>1</v>
      </c>
      <c r="C96" s="32" t="s">
        <v>343</v>
      </c>
      <c r="D96" s="33"/>
      <c r="G96" s="38">
        <v>1</v>
      </c>
      <c r="H96" s="32" t="s">
        <v>344</v>
      </c>
    </row>
    <row r="97" spans="2:8" ht="33" x14ac:dyDescent="0.3">
      <c r="B97" s="38">
        <v>2</v>
      </c>
      <c r="C97" s="34" t="s">
        <v>345</v>
      </c>
      <c r="D97" s="33"/>
      <c r="G97" s="38">
        <v>2</v>
      </c>
      <c r="H97" s="32" t="s">
        <v>346</v>
      </c>
    </row>
    <row r="98" spans="2:8" ht="33" x14ac:dyDescent="0.3">
      <c r="B98" s="38">
        <v>3</v>
      </c>
      <c r="C98" s="34" t="s">
        <v>347</v>
      </c>
      <c r="D98" s="33"/>
      <c r="G98" s="38">
        <v>3</v>
      </c>
      <c r="H98" s="34" t="s">
        <v>348</v>
      </c>
    </row>
    <row r="99" spans="2:8" ht="30" customHeight="1" x14ac:dyDescent="0.3">
      <c r="B99" s="38">
        <v>4</v>
      </c>
      <c r="C99" s="32"/>
      <c r="D99" s="33"/>
      <c r="G99" s="38">
        <v>4</v>
      </c>
      <c r="H99" s="32" t="s">
        <v>349</v>
      </c>
    </row>
    <row r="100" spans="2:8" ht="38.25" customHeight="1" x14ac:dyDescent="0.3">
      <c r="B100" s="38">
        <v>5</v>
      </c>
      <c r="C100" s="32"/>
      <c r="D100" s="33"/>
      <c r="G100" s="38">
        <v>5</v>
      </c>
      <c r="H100" s="32" t="s">
        <v>350</v>
      </c>
    </row>
    <row r="101" spans="2:8" ht="16.5" x14ac:dyDescent="0.3">
      <c r="B101" s="38">
        <v>6</v>
      </c>
      <c r="C101" s="32"/>
      <c r="D101" s="33"/>
      <c r="G101" s="38">
        <v>6</v>
      </c>
      <c r="H101" s="32" t="s">
        <v>351</v>
      </c>
    </row>
    <row r="102" spans="2:8" ht="16.5" x14ac:dyDescent="0.3">
      <c r="B102" s="38">
        <v>7</v>
      </c>
      <c r="C102" s="32"/>
      <c r="D102" s="33"/>
      <c r="G102" s="38">
        <v>7</v>
      </c>
      <c r="H102" s="32"/>
    </row>
    <row r="103" spans="2:8" ht="16.5" x14ac:dyDescent="0.3">
      <c r="B103" s="38">
        <v>8</v>
      </c>
      <c r="C103" s="32"/>
      <c r="D103" s="33"/>
      <c r="G103" s="38">
        <v>8</v>
      </c>
      <c r="H103" s="32"/>
    </row>
    <row r="104" spans="2:8" ht="16.5" x14ac:dyDescent="0.3">
      <c r="B104" s="38">
        <v>9</v>
      </c>
      <c r="C104" s="32"/>
      <c r="D104" s="33"/>
      <c r="G104" s="38">
        <v>9</v>
      </c>
      <c r="H104" s="32"/>
    </row>
    <row r="105" spans="2:8" ht="16.5" x14ac:dyDescent="0.3">
      <c r="B105" s="38">
        <v>10</v>
      </c>
      <c r="C105" s="32"/>
      <c r="D105" s="33"/>
      <c r="G105" s="38">
        <v>10</v>
      </c>
      <c r="H105" s="32"/>
    </row>
    <row r="108" spans="2:8" ht="31.5" customHeight="1" x14ac:dyDescent="0.3">
      <c r="C108" s="24" t="s">
        <v>352</v>
      </c>
      <c r="D108" s="58" t="s">
        <v>353</v>
      </c>
      <c r="E108" s="59"/>
      <c r="F108" s="59"/>
      <c r="G108" s="60"/>
    </row>
    <row r="109" spans="2:8" ht="16.5" x14ac:dyDescent="0.3">
      <c r="C109" s="23" t="s">
        <v>249</v>
      </c>
      <c r="D109" s="61">
        <v>44211</v>
      </c>
      <c r="E109" s="62"/>
      <c r="F109" s="62"/>
      <c r="G109" s="63"/>
    </row>
    <row r="111" spans="2:8" ht="44.25" customHeight="1" x14ac:dyDescent="0.3">
      <c r="B111" s="52" t="s">
        <v>250</v>
      </c>
      <c r="C111" s="53"/>
      <c r="D111" s="53"/>
      <c r="E111" s="53"/>
      <c r="F111" s="53"/>
      <c r="G111" s="53"/>
      <c r="H111" s="54"/>
    </row>
    <row r="112" spans="2:8" ht="62.25" customHeight="1" x14ac:dyDescent="0.25">
      <c r="B112" s="55" t="s">
        <v>354</v>
      </c>
      <c r="C112" s="56"/>
      <c r="D112" s="56"/>
      <c r="E112" s="56"/>
      <c r="F112" s="56"/>
      <c r="G112" s="56"/>
      <c r="H112" s="57"/>
    </row>
    <row r="113" spans="2:11" ht="16.5" x14ac:dyDescent="0.25">
      <c r="B113" s="27"/>
      <c r="C113" s="27"/>
      <c r="D113" s="27"/>
      <c r="E113" s="27"/>
      <c r="F113" s="27"/>
      <c r="G113" s="27"/>
      <c r="H113" s="27"/>
    </row>
    <row r="114" spans="2:11" ht="16.5" customHeight="1" x14ac:dyDescent="0.3">
      <c r="B114" s="52" t="s">
        <v>252</v>
      </c>
      <c r="C114" s="53"/>
      <c r="D114" s="53"/>
      <c r="E114" s="53"/>
      <c r="F114" s="53"/>
      <c r="G114" s="53"/>
      <c r="H114" s="54"/>
    </row>
    <row r="115" spans="2:11" ht="83.25" customHeight="1" x14ac:dyDescent="0.25">
      <c r="B115" s="55" t="s">
        <v>355</v>
      </c>
      <c r="C115" s="56"/>
      <c r="D115" s="56"/>
      <c r="E115" s="56"/>
      <c r="F115" s="56"/>
      <c r="G115" s="56"/>
      <c r="H115" s="57"/>
    </row>
    <row r="116" spans="2:11" ht="15.75" x14ac:dyDescent="0.25">
      <c r="E116" s="28"/>
      <c r="F116" s="28"/>
    </row>
    <row r="118" spans="2:11" ht="20.25" x14ac:dyDescent="0.3">
      <c r="B118" s="29" t="s">
        <v>254</v>
      </c>
      <c r="C118" s="29" t="s">
        <v>255</v>
      </c>
      <c r="D118" s="30"/>
      <c r="G118" s="29" t="s">
        <v>254</v>
      </c>
      <c r="H118" s="29" t="s">
        <v>256</v>
      </c>
    </row>
    <row r="119" spans="2:11" ht="34.5" customHeight="1" x14ac:dyDescent="0.3">
      <c r="B119" s="31">
        <v>1</v>
      </c>
      <c r="C119" s="32" t="s">
        <v>356</v>
      </c>
      <c r="D119" s="33"/>
      <c r="G119" s="31">
        <v>1</v>
      </c>
      <c r="H119" s="32" t="s">
        <v>357</v>
      </c>
    </row>
    <row r="120" spans="2:11" ht="33" x14ac:dyDescent="0.3">
      <c r="B120" s="31">
        <v>2</v>
      </c>
      <c r="C120" s="32" t="s">
        <v>358</v>
      </c>
      <c r="D120" s="33"/>
      <c r="G120" s="31">
        <v>2</v>
      </c>
      <c r="H120" s="32" t="s">
        <v>359</v>
      </c>
      <c r="K120" s="41"/>
    </row>
    <row r="121" spans="2:11" ht="30" customHeight="1" x14ac:dyDescent="0.3">
      <c r="B121" s="31">
        <v>3</v>
      </c>
      <c r="C121" s="34" t="s">
        <v>360</v>
      </c>
      <c r="D121" s="33"/>
      <c r="G121" s="31">
        <v>3</v>
      </c>
      <c r="H121" s="32" t="s">
        <v>361</v>
      </c>
    </row>
    <row r="122" spans="2:11" ht="32.25" customHeight="1" x14ac:dyDescent="0.3">
      <c r="B122" s="31">
        <v>4</v>
      </c>
      <c r="C122" s="32" t="s">
        <v>362</v>
      </c>
      <c r="D122" s="33"/>
      <c r="G122" s="31">
        <v>4</v>
      </c>
      <c r="H122" s="32" t="s">
        <v>363</v>
      </c>
    </row>
    <row r="123" spans="2:11" ht="33" x14ac:dyDescent="0.3">
      <c r="B123" s="31">
        <v>5</v>
      </c>
      <c r="C123" s="32" t="s">
        <v>364</v>
      </c>
      <c r="D123" s="35"/>
      <c r="G123" s="31">
        <v>5</v>
      </c>
      <c r="H123" s="32" t="s">
        <v>365</v>
      </c>
    </row>
    <row r="124" spans="2:11" ht="33" x14ac:dyDescent="0.3">
      <c r="B124" s="31">
        <v>6</v>
      </c>
      <c r="C124" s="34" t="s">
        <v>366</v>
      </c>
      <c r="D124" s="33"/>
      <c r="G124" s="31">
        <v>6</v>
      </c>
      <c r="H124" s="32" t="s">
        <v>367</v>
      </c>
    </row>
    <row r="125" spans="2:11" ht="49.5" x14ac:dyDescent="0.3">
      <c r="B125" s="31">
        <v>7</v>
      </c>
      <c r="C125" s="32" t="s">
        <v>368</v>
      </c>
      <c r="D125" s="33"/>
      <c r="G125" s="31">
        <v>7</v>
      </c>
      <c r="H125" s="32" t="s">
        <v>369</v>
      </c>
    </row>
    <row r="126" spans="2:11" ht="49.5" x14ac:dyDescent="0.3">
      <c r="B126" s="31">
        <v>8</v>
      </c>
      <c r="C126" s="32" t="s">
        <v>370</v>
      </c>
      <c r="D126" s="35"/>
      <c r="G126" s="31">
        <v>8</v>
      </c>
      <c r="H126" s="32" t="s">
        <v>371</v>
      </c>
    </row>
    <row r="127" spans="2:11" ht="39.75" customHeight="1" x14ac:dyDescent="0.3">
      <c r="B127" s="31">
        <v>9</v>
      </c>
      <c r="C127" s="32" t="s">
        <v>372</v>
      </c>
      <c r="D127" s="33"/>
      <c r="G127" s="31">
        <v>9</v>
      </c>
      <c r="H127" s="32" t="s">
        <v>373</v>
      </c>
    </row>
    <row r="128" spans="2:11" ht="16.5" x14ac:dyDescent="0.3">
      <c r="B128" s="31">
        <v>10</v>
      </c>
      <c r="C128" s="32" t="s">
        <v>374</v>
      </c>
      <c r="D128" s="35"/>
      <c r="G128" s="31">
        <v>10</v>
      </c>
      <c r="H128" s="32" t="s">
        <v>375</v>
      </c>
    </row>
    <row r="129" spans="2:8" ht="16.5" x14ac:dyDescent="0.3">
      <c r="B129" s="31">
        <v>11</v>
      </c>
      <c r="C129" s="32"/>
      <c r="D129" s="35"/>
      <c r="G129" s="31">
        <v>11</v>
      </c>
      <c r="H129" s="32"/>
    </row>
    <row r="130" spans="2:8" ht="20.25" x14ac:dyDescent="0.3">
      <c r="B130" s="29" t="s">
        <v>254</v>
      </c>
      <c r="C130" s="29" t="s">
        <v>273</v>
      </c>
      <c r="D130" s="30"/>
      <c r="G130" s="29" t="s">
        <v>254</v>
      </c>
      <c r="H130" s="29" t="s">
        <v>274</v>
      </c>
    </row>
    <row r="131" spans="2:8" ht="33" x14ac:dyDescent="0.3">
      <c r="B131" s="38">
        <v>1</v>
      </c>
      <c r="C131" s="34" t="s">
        <v>376</v>
      </c>
      <c r="D131" s="33"/>
      <c r="G131" s="38">
        <v>1</v>
      </c>
      <c r="H131" s="32" t="s">
        <v>377</v>
      </c>
    </row>
    <row r="132" spans="2:8" ht="33" x14ac:dyDescent="0.3">
      <c r="B132" s="38">
        <v>2</v>
      </c>
      <c r="C132" s="32" t="s">
        <v>378</v>
      </c>
      <c r="D132" s="33"/>
      <c r="G132" s="38">
        <v>2</v>
      </c>
      <c r="H132" s="32" t="s">
        <v>379</v>
      </c>
    </row>
    <row r="133" spans="2:8" ht="33" x14ac:dyDescent="0.3">
      <c r="B133" s="38">
        <v>3</v>
      </c>
      <c r="C133" s="34" t="s">
        <v>380</v>
      </c>
      <c r="D133" s="33"/>
      <c r="G133" s="38">
        <v>3</v>
      </c>
      <c r="H133" s="34" t="s">
        <v>381</v>
      </c>
    </row>
    <row r="134" spans="2:8" ht="33" x14ac:dyDescent="0.3">
      <c r="B134" s="38">
        <v>4</v>
      </c>
      <c r="C134" s="32" t="s">
        <v>382</v>
      </c>
      <c r="D134" s="33"/>
      <c r="G134" s="38">
        <v>4</v>
      </c>
      <c r="H134" s="32" t="s">
        <v>351</v>
      </c>
    </row>
    <row r="135" spans="2:8" ht="33" x14ac:dyDescent="0.3">
      <c r="B135" s="38">
        <v>5</v>
      </c>
      <c r="C135" s="32" t="s">
        <v>383</v>
      </c>
      <c r="D135" s="33"/>
      <c r="G135" s="38">
        <v>5</v>
      </c>
      <c r="H135" s="32" t="s">
        <v>384</v>
      </c>
    </row>
    <row r="136" spans="2:8" ht="33" x14ac:dyDescent="0.3">
      <c r="B136" s="38">
        <v>6</v>
      </c>
      <c r="C136" s="34" t="s">
        <v>385</v>
      </c>
      <c r="D136" s="33"/>
      <c r="G136" s="38">
        <v>6</v>
      </c>
      <c r="H136" s="32" t="s">
        <v>386</v>
      </c>
    </row>
    <row r="137" spans="2:8" ht="33" x14ac:dyDescent="0.3">
      <c r="B137" s="38">
        <v>7</v>
      </c>
      <c r="C137" s="32" t="s">
        <v>387</v>
      </c>
      <c r="D137" s="33"/>
      <c r="G137" s="38">
        <v>7</v>
      </c>
      <c r="H137" s="32" t="s">
        <v>388</v>
      </c>
    </row>
    <row r="138" spans="2:8" ht="16.5" x14ac:dyDescent="0.3">
      <c r="B138" s="38">
        <v>8</v>
      </c>
      <c r="C138" s="32"/>
      <c r="D138" s="33"/>
      <c r="G138" s="38">
        <v>8</v>
      </c>
      <c r="H138" s="34" t="s">
        <v>389</v>
      </c>
    </row>
    <row r="139" spans="2:8" ht="49.5" x14ac:dyDescent="0.3">
      <c r="B139" s="38">
        <v>9</v>
      </c>
      <c r="C139" s="32"/>
      <c r="D139" s="33"/>
      <c r="G139" s="38">
        <v>9</v>
      </c>
      <c r="H139" s="32" t="s">
        <v>390</v>
      </c>
    </row>
    <row r="140" spans="2:8" ht="33" x14ac:dyDescent="0.3">
      <c r="B140" s="38">
        <v>10</v>
      </c>
      <c r="C140" s="32"/>
      <c r="D140" s="33"/>
      <c r="G140" s="38">
        <v>10</v>
      </c>
      <c r="H140" s="32" t="s">
        <v>391</v>
      </c>
    </row>
    <row r="143" spans="2:8" ht="28.5" customHeight="1" x14ac:dyDescent="0.3">
      <c r="C143" s="39" t="s">
        <v>392</v>
      </c>
      <c r="D143" s="58" t="s">
        <v>393</v>
      </c>
      <c r="E143" s="59"/>
      <c r="F143" s="59"/>
      <c r="G143" s="60"/>
    </row>
    <row r="144" spans="2:8" ht="16.5" x14ac:dyDescent="0.3">
      <c r="C144" s="40" t="s">
        <v>249</v>
      </c>
      <c r="D144" s="61">
        <v>44211</v>
      </c>
      <c r="E144" s="62"/>
      <c r="F144" s="62"/>
      <c r="G144" s="63"/>
    </row>
    <row r="146" spans="2:11" ht="44.25" customHeight="1" x14ac:dyDescent="0.3">
      <c r="B146" s="52" t="s">
        <v>250</v>
      </c>
      <c r="C146" s="53"/>
      <c r="D146" s="53"/>
      <c r="E146" s="53"/>
      <c r="F146" s="53"/>
      <c r="G146" s="53"/>
      <c r="H146" s="54"/>
    </row>
    <row r="147" spans="2:11" ht="198.75" customHeight="1" x14ac:dyDescent="0.25">
      <c r="B147" s="55" t="s">
        <v>394</v>
      </c>
      <c r="C147" s="56"/>
      <c r="D147" s="56"/>
      <c r="E147" s="56"/>
      <c r="F147" s="56"/>
      <c r="G147" s="56"/>
      <c r="H147" s="57"/>
    </row>
    <row r="148" spans="2:11" ht="16.5" x14ac:dyDescent="0.25">
      <c r="B148" s="27"/>
      <c r="C148" s="27"/>
      <c r="D148" s="27"/>
      <c r="E148" s="27"/>
      <c r="F148" s="27"/>
      <c r="G148" s="27"/>
      <c r="H148" s="27"/>
    </row>
    <row r="149" spans="2:11" ht="16.5" customHeight="1" x14ac:dyDescent="0.3">
      <c r="B149" s="52" t="s">
        <v>252</v>
      </c>
      <c r="C149" s="53"/>
      <c r="D149" s="53"/>
      <c r="E149" s="53"/>
      <c r="F149" s="53"/>
      <c r="G149" s="53"/>
      <c r="H149" s="54"/>
    </row>
    <row r="150" spans="2:11" ht="72" customHeight="1" x14ac:dyDescent="0.25">
      <c r="B150" s="55" t="s">
        <v>395</v>
      </c>
      <c r="C150" s="56"/>
      <c r="D150" s="56"/>
      <c r="E150" s="56"/>
      <c r="F150" s="56"/>
      <c r="G150" s="56"/>
      <c r="H150" s="57"/>
    </row>
    <row r="151" spans="2:11" ht="15.75" x14ac:dyDescent="0.25">
      <c r="E151" s="28"/>
      <c r="F151" s="28"/>
    </row>
    <row r="153" spans="2:11" ht="20.25" x14ac:dyDescent="0.3">
      <c r="B153" s="29" t="s">
        <v>254</v>
      </c>
      <c r="C153" s="29" t="s">
        <v>255</v>
      </c>
      <c r="D153" s="30"/>
      <c r="G153" s="29" t="s">
        <v>254</v>
      </c>
      <c r="H153" s="29" t="s">
        <v>256</v>
      </c>
    </row>
    <row r="154" spans="2:11" ht="34.5" customHeight="1" x14ac:dyDescent="0.3">
      <c r="B154" s="31">
        <v>1</v>
      </c>
      <c r="C154" s="32" t="s">
        <v>396</v>
      </c>
      <c r="D154" s="33"/>
      <c r="G154" s="31">
        <v>1</v>
      </c>
      <c r="H154" s="32" t="s">
        <v>397</v>
      </c>
    </row>
    <row r="155" spans="2:11" ht="33" x14ac:dyDescent="0.3">
      <c r="B155" s="31">
        <v>2</v>
      </c>
      <c r="C155" s="32" t="s">
        <v>398</v>
      </c>
      <c r="D155" s="33"/>
      <c r="G155" s="31">
        <v>2</v>
      </c>
      <c r="H155" s="32" t="s">
        <v>399</v>
      </c>
      <c r="I155" s="21" t="s">
        <v>400</v>
      </c>
      <c r="K155" s="41"/>
    </row>
    <row r="156" spans="2:11" ht="30" customHeight="1" x14ac:dyDescent="0.3">
      <c r="B156" s="31">
        <v>3</v>
      </c>
      <c r="C156" s="32" t="s">
        <v>401</v>
      </c>
      <c r="D156" s="33"/>
      <c r="G156" s="31">
        <v>3</v>
      </c>
      <c r="H156" s="32" t="s">
        <v>402</v>
      </c>
    </row>
    <row r="157" spans="2:11" ht="32.25" customHeight="1" x14ac:dyDescent="0.3">
      <c r="B157" s="31">
        <v>4</v>
      </c>
      <c r="C157" s="32" t="s">
        <v>403</v>
      </c>
      <c r="D157" s="33"/>
      <c r="G157" s="31">
        <v>4</v>
      </c>
      <c r="H157" s="32" t="s">
        <v>404</v>
      </c>
    </row>
    <row r="158" spans="2:11" ht="33" x14ac:dyDescent="0.3">
      <c r="B158" s="31">
        <v>5</v>
      </c>
      <c r="C158" s="32" t="s">
        <v>405</v>
      </c>
      <c r="D158" s="35"/>
      <c r="G158" s="31">
        <v>5</v>
      </c>
      <c r="H158" s="32" t="s">
        <v>406</v>
      </c>
    </row>
    <row r="159" spans="2:11" ht="33" x14ac:dyDescent="0.3">
      <c r="B159" s="31">
        <v>6</v>
      </c>
      <c r="C159" s="32" t="s">
        <v>407</v>
      </c>
      <c r="D159" s="33"/>
      <c r="G159" s="31">
        <v>6</v>
      </c>
      <c r="H159" s="32" t="s">
        <v>408</v>
      </c>
    </row>
    <row r="160" spans="2:11" ht="16.5" x14ac:dyDescent="0.3">
      <c r="B160" s="31">
        <v>7</v>
      </c>
      <c r="C160" s="34" t="s">
        <v>409</v>
      </c>
      <c r="D160" s="33"/>
      <c r="G160" s="31">
        <v>7</v>
      </c>
      <c r="H160" s="32" t="s">
        <v>410</v>
      </c>
    </row>
    <row r="161" spans="2:8" ht="16.5" x14ac:dyDescent="0.3">
      <c r="B161" s="31">
        <v>8</v>
      </c>
      <c r="C161" s="32" t="s">
        <v>411</v>
      </c>
      <c r="D161" s="35"/>
      <c r="G161" s="31">
        <v>8</v>
      </c>
      <c r="H161" s="32" t="s">
        <v>412</v>
      </c>
    </row>
    <row r="162" spans="2:8" ht="16.5" x14ac:dyDescent="0.3">
      <c r="B162" s="31">
        <v>9</v>
      </c>
      <c r="C162" s="34" t="s">
        <v>413</v>
      </c>
      <c r="D162" s="33"/>
      <c r="G162" s="31">
        <v>9</v>
      </c>
      <c r="H162" s="32" t="s">
        <v>414</v>
      </c>
    </row>
    <row r="163" spans="2:8" ht="16.5" x14ac:dyDescent="0.3">
      <c r="B163" s="31">
        <v>10</v>
      </c>
      <c r="C163" s="32" t="s">
        <v>415</v>
      </c>
      <c r="D163" s="33"/>
      <c r="G163" s="31">
        <v>10</v>
      </c>
      <c r="H163" s="32"/>
    </row>
    <row r="164" spans="2:8" ht="33" x14ac:dyDescent="0.3">
      <c r="B164" s="31">
        <v>11</v>
      </c>
      <c r="C164" s="32" t="s">
        <v>416</v>
      </c>
      <c r="D164" s="33"/>
      <c r="G164" s="31">
        <v>11</v>
      </c>
      <c r="H164" s="32"/>
    </row>
    <row r="165" spans="2:8" ht="33" x14ac:dyDescent="0.3">
      <c r="B165" s="31">
        <v>12</v>
      </c>
      <c r="C165" s="34" t="s">
        <v>417</v>
      </c>
      <c r="D165" s="35"/>
      <c r="G165" s="31">
        <v>12</v>
      </c>
      <c r="H165" s="32"/>
    </row>
    <row r="166" spans="2:8" ht="20.25" x14ac:dyDescent="0.3">
      <c r="B166" s="29" t="s">
        <v>254</v>
      </c>
      <c r="C166" s="29" t="s">
        <v>273</v>
      </c>
      <c r="D166" s="30"/>
      <c r="G166" s="29" t="s">
        <v>254</v>
      </c>
      <c r="H166" s="29" t="s">
        <v>274</v>
      </c>
    </row>
    <row r="167" spans="2:8" ht="49.5" x14ac:dyDescent="0.3">
      <c r="B167" s="38">
        <v>1</v>
      </c>
      <c r="C167" s="32" t="s">
        <v>418</v>
      </c>
      <c r="D167" s="33"/>
      <c r="G167" s="38">
        <v>1</v>
      </c>
      <c r="H167" s="32" t="s">
        <v>419</v>
      </c>
    </row>
    <row r="168" spans="2:8" ht="26.25" customHeight="1" x14ac:dyDescent="0.3">
      <c r="B168" s="38">
        <v>2</v>
      </c>
      <c r="C168" s="32" t="s">
        <v>420</v>
      </c>
      <c r="D168" s="33"/>
      <c r="G168" s="38">
        <v>2</v>
      </c>
      <c r="H168" s="32" t="s">
        <v>421</v>
      </c>
    </row>
    <row r="169" spans="2:8" ht="33" x14ac:dyDescent="0.3">
      <c r="B169" s="38">
        <v>3</v>
      </c>
      <c r="C169" s="32" t="s">
        <v>422</v>
      </c>
      <c r="D169" s="33"/>
      <c r="G169" s="38">
        <v>3</v>
      </c>
      <c r="H169" s="32" t="s">
        <v>423</v>
      </c>
    </row>
    <row r="170" spans="2:8" ht="33" x14ac:dyDescent="0.3">
      <c r="B170" s="38">
        <v>4</v>
      </c>
      <c r="C170" s="32"/>
      <c r="D170" s="33"/>
      <c r="G170" s="38">
        <v>4</v>
      </c>
      <c r="H170" s="32" t="s">
        <v>424</v>
      </c>
    </row>
    <row r="171" spans="2:8" ht="16.5" x14ac:dyDescent="0.3">
      <c r="B171" s="38">
        <v>5</v>
      </c>
      <c r="C171" s="32"/>
      <c r="D171" s="33"/>
      <c r="G171" s="38">
        <v>5</v>
      </c>
      <c r="H171" s="32" t="s">
        <v>425</v>
      </c>
    </row>
    <row r="172" spans="2:8" ht="33" x14ac:dyDescent="0.3">
      <c r="B172" s="38">
        <v>6</v>
      </c>
      <c r="C172" s="32"/>
      <c r="D172" s="33"/>
      <c r="G172" s="38">
        <v>6</v>
      </c>
      <c r="H172" s="32" t="s">
        <v>426</v>
      </c>
    </row>
    <row r="173" spans="2:8" ht="16.5" x14ac:dyDescent="0.3">
      <c r="B173" s="38">
        <v>7</v>
      </c>
      <c r="C173" s="32"/>
      <c r="D173" s="33"/>
      <c r="G173" s="38">
        <v>7</v>
      </c>
      <c r="H173" s="34" t="s">
        <v>427</v>
      </c>
    </row>
    <row r="174" spans="2:8" ht="33" x14ac:dyDescent="0.3">
      <c r="B174" s="38">
        <v>8</v>
      </c>
      <c r="C174" s="32"/>
      <c r="D174" s="33"/>
      <c r="G174" s="38">
        <v>8</v>
      </c>
      <c r="H174" s="32" t="s">
        <v>428</v>
      </c>
    </row>
    <row r="175" spans="2:8" ht="16.5" x14ac:dyDescent="0.3">
      <c r="B175" s="38">
        <v>9</v>
      </c>
      <c r="C175" s="32"/>
      <c r="D175" s="33"/>
      <c r="G175" s="38">
        <v>9</v>
      </c>
      <c r="H175" s="32" t="s">
        <v>429</v>
      </c>
    </row>
    <row r="176" spans="2:8" ht="16.5" x14ac:dyDescent="0.3">
      <c r="B176" s="38">
        <v>10</v>
      </c>
      <c r="C176" s="32"/>
      <c r="D176" s="33"/>
      <c r="G176" s="38">
        <v>10</v>
      </c>
      <c r="H176" s="32" t="s">
        <v>430</v>
      </c>
    </row>
  </sheetData>
  <mergeCells count="34">
    <mergeCell ref="D41:G41"/>
    <mergeCell ref="A1:A3"/>
    <mergeCell ref="C1:H1"/>
    <mergeCell ref="D4:G4"/>
    <mergeCell ref="D5:G5"/>
    <mergeCell ref="D6:G6"/>
    <mergeCell ref="D7:G7"/>
    <mergeCell ref="B9:H9"/>
    <mergeCell ref="B10:H10"/>
    <mergeCell ref="B12:H12"/>
    <mergeCell ref="B13:H13"/>
    <mergeCell ref="D40:G40"/>
    <mergeCell ref="D109:G109"/>
    <mergeCell ref="B43:H43"/>
    <mergeCell ref="B44:H44"/>
    <mergeCell ref="B46:H46"/>
    <mergeCell ref="B47:H47"/>
    <mergeCell ref="D74:G74"/>
    <mergeCell ref="D75:G75"/>
    <mergeCell ref="B77:H77"/>
    <mergeCell ref="B78:H78"/>
    <mergeCell ref="B80:H80"/>
    <mergeCell ref="B81:H81"/>
    <mergeCell ref="D108:G108"/>
    <mergeCell ref="B146:H146"/>
    <mergeCell ref="B147:H147"/>
    <mergeCell ref="B149:H149"/>
    <mergeCell ref="B150:H150"/>
    <mergeCell ref="B111:H111"/>
    <mergeCell ref="B112:H112"/>
    <mergeCell ref="B114:H114"/>
    <mergeCell ref="B115:H115"/>
    <mergeCell ref="D143:G143"/>
    <mergeCell ref="D144:G14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14"/>
  <sheetViews>
    <sheetView tabSelected="1" topLeftCell="T1" zoomScale="70" zoomScaleNormal="70" workbookViewId="0">
      <selection activeCell="AD12" sqref="AD12"/>
    </sheetView>
  </sheetViews>
  <sheetFormatPr baseColWidth="10" defaultRowHeight="15" x14ac:dyDescent="0.2"/>
  <cols>
    <col min="1" max="1" width="17" style="45" hidden="1" customWidth="1"/>
    <col min="2" max="2" width="21.85546875" style="2" customWidth="1"/>
    <col min="3" max="3" width="24.5703125" style="46" customWidth="1"/>
    <col min="4" max="4" width="32.85546875" style="46" customWidth="1"/>
    <col min="5" max="5" width="32.28515625" style="46" customWidth="1"/>
    <col min="6" max="6" width="3.7109375" style="46" hidden="1" customWidth="1"/>
    <col min="7" max="7" width="13.7109375" style="46" hidden="1" customWidth="1"/>
    <col min="8" max="8" width="5.5703125" style="46" hidden="1" customWidth="1"/>
    <col min="9" max="9" width="14.140625" style="46" hidden="1" customWidth="1"/>
    <col min="10" max="10" width="5.5703125" style="46" hidden="1" customWidth="1"/>
    <col min="11" max="11" width="13.7109375" style="46" customWidth="1"/>
    <col min="12" max="12" width="66.7109375" style="3" customWidth="1"/>
    <col min="13" max="13" width="15.42578125" style="4" hidden="1" customWidth="1"/>
    <col min="14" max="14" width="12.5703125" style="4" hidden="1" customWidth="1"/>
    <col min="15" max="15" width="12.28515625" style="46" hidden="1" customWidth="1"/>
    <col min="16" max="16" width="13" style="46" hidden="1" customWidth="1"/>
    <col min="17" max="17" width="11" style="46" hidden="1" customWidth="1"/>
    <col min="18" max="18" width="13.28515625" style="46" hidden="1" customWidth="1"/>
    <col min="19" max="19" width="7.7109375" style="46" hidden="1" customWidth="1"/>
    <col min="20" max="20" width="14.140625" style="46" customWidth="1"/>
    <col min="21" max="21" width="35.7109375" style="46" customWidth="1"/>
    <col min="22" max="22" width="21.85546875" style="46" customWidth="1"/>
    <col min="23" max="23" width="22.85546875" style="46" customWidth="1"/>
    <col min="24" max="24" width="22.85546875" style="48" customWidth="1"/>
    <col min="25" max="25" width="24.7109375" style="2" customWidth="1"/>
    <col min="26" max="26" width="31.5703125" style="45" customWidth="1"/>
    <col min="27" max="27" width="27.140625" style="47" customWidth="1"/>
    <col min="28" max="28" width="19.28515625" style="46" customWidth="1"/>
    <col min="29" max="257" width="11.42578125" style="46"/>
    <col min="258" max="258" width="0" style="46" hidden="1" customWidth="1"/>
    <col min="259" max="259" width="21.85546875" style="46" customWidth="1"/>
    <col min="260" max="260" width="36.85546875" style="46" customWidth="1"/>
    <col min="261" max="261" width="32.85546875" style="46" customWidth="1"/>
    <col min="262" max="262" width="32.28515625" style="46" customWidth="1"/>
    <col min="263" max="263" width="3.7109375" style="46" customWidth="1"/>
    <col min="264" max="264" width="13.7109375" style="46" customWidth="1"/>
    <col min="265" max="265" width="5.5703125" style="46" customWidth="1"/>
    <col min="266" max="266" width="14.140625" style="46" customWidth="1"/>
    <col min="267" max="267" width="5.5703125" style="46" customWidth="1"/>
    <col min="268" max="268" width="13.7109375" style="46" customWidth="1"/>
    <col min="269" max="269" width="66.7109375" style="46" customWidth="1"/>
    <col min="270" max="270" width="15.42578125" style="46" customWidth="1"/>
    <col min="271" max="271" width="12.5703125" style="46" customWidth="1"/>
    <col min="272" max="272" width="12.28515625" style="46" customWidth="1"/>
    <col min="273" max="273" width="13" style="46" customWidth="1"/>
    <col min="274" max="274" width="11" style="46" customWidth="1"/>
    <col min="275" max="275" width="13.28515625" style="46" customWidth="1"/>
    <col min="276" max="276" width="7.7109375" style="46" customWidth="1"/>
    <col min="277" max="277" width="14.140625" style="46" customWidth="1"/>
    <col min="278" max="278" width="35.7109375" style="46" customWidth="1"/>
    <col min="279" max="279" width="21.85546875" style="46" customWidth="1"/>
    <col min="280" max="280" width="22.85546875" style="46" customWidth="1"/>
    <col min="281" max="281" width="24.7109375" style="46" customWidth="1"/>
    <col min="282" max="282" width="31.5703125" style="46" customWidth="1"/>
    <col min="283" max="283" width="27.140625" style="46" customWidth="1"/>
    <col min="284" max="284" width="19.28515625" style="46" customWidth="1"/>
    <col min="285" max="513" width="11.42578125" style="46"/>
    <col min="514" max="514" width="0" style="46" hidden="1" customWidth="1"/>
    <col min="515" max="515" width="21.85546875" style="46" customWidth="1"/>
    <col min="516" max="516" width="36.85546875" style="46" customWidth="1"/>
    <col min="517" max="517" width="32.85546875" style="46" customWidth="1"/>
    <col min="518" max="518" width="32.28515625" style="46" customWidth="1"/>
    <col min="519" max="519" width="3.7109375" style="46" customWidth="1"/>
    <col min="520" max="520" width="13.7109375" style="46" customWidth="1"/>
    <col min="521" max="521" width="5.5703125" style="46" customWidth="1"/>
    <col min="522" max="522" width="14.140625" style="46" customWidth="1"/>
    <col min="523" max="523" width="5.5703125" style="46" customWidth="1"/>
    <col min="524" max="524" width="13.7109375" style="46" customWidth="1"/>
    <col min="525" max="525" width="66.7109375" style="46" customWidth="1"/>
    <col min="526" max="526" width="15.42578125" style="46" customWidth="1"/>
    <col min="527" max="527" width="12.5703125" style="46" customWidth="1"/>
    <col min="528" max="528" width="12.28515625" style="46" customWidth="1"/>
    <col min="529" max="529" width="13" style="46" customWidth="1"/>
    <col min="530" max="530" width="11" style="46" customWidth="1"/>
    <col min="531" max="531" width="13.28515625" style="46" customWidth="1"/>
    <col min="532" max="532" width="7.7109375" style="46" customWidth="1"/>
    <col min="533" max="533" width="14.140625" style="46" customWidth="1"/>
    <col min="534" max="534" width="35.7109375" style="46" customWidth="1"/>
    <col min="535" max="535" width="21.85546875" style="46" customWidth="1"/>
    <col min="536" max="536" width="22.85546875" style="46" customWidth="1"/>
    <col min="537" max="537" width="24.7109375" style="46" customWidth="1"/>
    <col min="538" max="538" width="31.5703125" style="46" customWidth="1"/>
    <col min="539" max="539" width="27.140625" style="46" customWidth="1"/>
    <col min="540" max="540" width="19.28515625" style="46" customWidth="1"/>
    <col min="541" max="769" width="11.42578125" style="46"/>
    <col min="770" max="770" width="0" style="46" hidden="1" customWidth="1"/>
    <col min="771" max="771" width="21.85546875" style="46" customWidth="1"/>
    <col min="772" max="772" width="36.85546875" style="46" customWidth="1"/>
    <col min="773" max="773" width="32.85546875" style="46" customWidth="1"/>
    <col min="774" max="774" width="32.28515625" style="46" customWidth="1"/>
    <col min="775" max="775" width="3.7109375" style="46" customWidth="1"/>
    <col min="776" max="776" width="13.7109375" style="46" customWidth="1"/>
    <col min="777" max="777" width="5.5703125" style="46" customWidth="1"/>
    <col min="778" max="778" width="14.140625" style="46" customWidth="1"/>
    <col min="779" max="779" width="5.5703125" style="46" customWidth="1"/>
    <col min="780" max="780" width="13.7109375" style="46" customWidth="1"/>
    <col min="781" max="781" width="66.7109375" style="46" customWidth="1"/>
    <col min="782" max="782" width="15.42578125" style="46" customWidth="1"/>
    <col min="783" max="783" width="12.5703125" style="46" customWidth="1"/>
    <col min="784" max="784" width="12.28515625" style="46" customWidth="1"/>
    <col min="785" max="785" width="13" style="46" customWidth="1"/>
    <col min="786" max="786" width="11" style="46" customWidth="1"/>
    <col min="787" max="787" width="13.28515625" style="46" customWidth="1"/>
    <col min="788" max="788" width="7.7109375" style="46" customWidth="1"/>
    <col min="789" max="789" width="14.140625" style="46" customWidth="1"/>
    <col min="790" max="790" width="35.7109375" style="46" customWidth="1"/>
    <col min="791" max="791" width="21.85546875" style="46" customWidth="1"/>
    <col min="792" max="792" width="22.85546875" style="46" customWidth="1"/>
    <col min="793" max="793" width="24.7109375" style="46" customWidth="1"/>
    <col min="794" max="794" width="31.5703125" style="46" customWidth="1"/>
    <col min="795" max="795" width="27.140625" style="46" customWidth="1"/>
    <col min="796" max="796" width="19.28515625" style="46" customWidth="1"/>
    <col min="797" max="1025" width="11.42578125" style="46"/>
    <col min="1026" max="1026" width="0" style="46" hidden="1" customWidth="1"/>
    <col min="1027" max="1027" width="21.85546875" style="46" customWidth="1"/>
    <col min="1028" max="1028" width="36.85546875" style="46" customWidth="1"/>
    <col min="1029" max="1029" width="32.85546875" style="46" customWidth="1"/>
    <col min="1030" max="1030" width="32.28515625" style="46" customWidth="1"/>
    <col min="1031" max="1031" width="3.7109375" style="46" customWidth="1"/>
    <col min="1032" max="1032" width="13.7109375" style="46" customWidth="1"/>
    <col min="1033" max="1033" width="5.5703125" style="46" customWidth="1"/>
    <col min="1034" max="1034" width="14.140625" style="46" customWidth="1"/>
    <col min="1035" max="1035" width="5.5703125" style="46" customWidth="1"/>
    <col min="1036" max="1036" width="13.7109375" style="46" customWidth="1"/>
    <col min="1037" max="1037" width="66.7109375" style="46" customWidth="1"/>
    <col min="1038" max="1038" width="15.42578125" style="46" customWidth="1"/>
    <col min="1039" max="1039" width="12.5703125" style="46" customWidth="1"/>
    <col min="1040" max="1040" width="12.28515625" style="46" customWidth="1"/>
    <col min="1041" max="1041" width="13" style="46" customWidth="1"/>
    <col min="1042" max="1042" width="11" style="46" customWidth="1"/>
    <col min="1043" max="1043" width="13.28515625" style="46" customWidth="1"/>
    <col min="1044" max="1044" width="7.7109375" style="46" customWidth="1"/>
    <col min="1045" max="1045" width="14.140625" style="46" customWidth="1"/>
    <col min="1046" max="1046" width="35.7109375" style="46" customWidth="1"/>
    <col min="1047" max="1047" width="21.85546875" style="46" customWidth="1"/>
    <col min="1048" max="1048" width="22.85546875" style="46" customWidth="1"/>
    <col min="1049" max="1049" width="24.7109375" style="46" customWidth="1"/>
    <col min="1050" max="1050" width="31.5703125" style="46" customWidth="1"/>
    <col min="1051" max="1051" width="27.140625" style="46" customWidth="1"/>
    <col min="1052" max="1052" width="19.28515625" style="46" customWidth="1"/>
    <col min="1053" max="1281" width="11.42578125" style="46"/>
    <col min="1282" max="1282" width="0" style="46" hidden="1" customWidth="1"/>
    <col min="1283" max="1283" width="21.85546875" style="46" customWidth="1"/>
    <col min="1284" max="1284" width="36.85546875" style="46" customWidth="1"/>
    <col min="1285" max="1285" width="32.85546875" style="46" customWidth="1"/>
    <col min="1286" max="1286" width="32.28515625" style="46" customWidth="1"/>
    <col min="1287" max="1287" width="3.7109375" style="46" customWidth="1"/>
    <col min="1288" max="1288" width="13.7109375" style="46" customWidth="1"/>
    <col min="1289" max="1289" width="5.5703125" style="46" customWidth="1"/>
    <col min="1290" max="1290" width="14.140625" style="46" customWidth="1"/>
    <col min="1291" max="1291" width="5.5703125" style="46" customWidth="1"/>
    <col min="1292" max="1292" width="13.7109375" style="46" customWidth="1"/>
    <col min="1293" max="1293" width="66.7109375" style="46" customWidth="1"/>
    <col min="1294" max="1294" width="15.42578125" style="46" customWidth="1"/>
    <col min="1295" max="1295" width="12.5703125" style="46" customWidth="1"/>
    <col min="1296" max="1296" width="12.28515625" style="46" customWidth="1"/>
    <col min="1297" max="1297" width="13" style="46" customWidth="1"/>
    <col min="1298" max="1298" width="11" style="46" customWidth="1"/>
    <col min="1299" max="1299" width="13.28515625" style="46" customWidth="1"/>
    <col min="1300" max="1300" width="7.7109375" style="46" customWidth="1"/>
    <col min="1301" max="1301" width="14.140625" style="46" customWidth="1"/>
    <col min="1302" max="1302" width="35.7109375" style="46" customWidth="1"/>
    <col min="1303" max="1303" width="21.85546875" style="46" customWidth="1"/>
    <col min="1304" max="1304" width="22.85546875" style="46" customWidth="1"/>
    <col min="1305" max="1305" width="24.7109375" style="46" customWidth="1"/>
    <col min="1306" max="1306" width="31.5703125" style="46" customWidth="1"/>
    <col min="1307" max="1307" width="27.140625" style="46" customWidth="1"/>
    <col min="1308" max="1308" width="19.28515625" style="46" customWidth="1"/>
    <col min="1309" max="1537" width="11.42578125" style="46"/>
    <col min="1538" max="1538" width="0" style="46" hidden="1" customWidth="1"/>
    <col min="1539" max="1539" width="21.85546875" style="46" customWidth="1"/>
    <col min="1540" max="1540" width="36.85546875" style="46" customWidth="1"/>
    <col min="1541" max="1541" width="32.85546875" style="46" customWidth="1"/>
    <col min="1542" max="1542" width="32.28515625" style="46" customWidth="1"/>
    <col min="1543" max="1543" width="3.7109375" style="46" customWidth="1"/>
    <col min="1544" max="1544" width="13.7109375" style="46" customWidth="1"/>
    <col min="1545" max="1545" width="5.5703125" style="46" customWidth="1"/>
    <col min="1546" max="1546" width="14.140625" style="46" customWidth="1"/>
    <col min="1547" max="1547" width="5.5703125" style="46" customWidth="1"/>
    <col min="1548" max="1548" width="13.7109375" style="46" customWidth="1"/>
    <col min="1549" max="1549" width="66.7109375" style="46" customWidth="1"/>
    <col min="1550" max="1550" width="15.42578125" style="46" customWidth="1"/>
    <col min="1551" max="1551" width="12.5703125" style="46" customWidth="1"/>
    <col min="1552" max="1552" width="12.28515625" style="46" customWidth="1"/>
    <col min="1553" max="1553" width="13" style="46" customWidth="1"/>
    <col min="1554" max="1554" width="11" style="46" customWidth="1"/>
    <col min="1555" max="1555" width="13.28515625" style="46" customWidth="1"/>
    <col min="1556" max="1556" width="7.7109375" style="46" customWidth="1"/>
    <col min="1557" max="1557" width="14.140625" style="46" customWidth="1"/>
    <col min="1558" max="1558" width="35.7109375" style="46" customWidth="1"/>
    <col min="1559" max="1559" width="21.85546875" style="46" customWidth="1"/>
    <col min="1560" max="1560" width="22.85546875" style="46" customWidth="1"/>
    <col min="1561" max="1561" width="24.7109375" style="46" customWidth="1"/>
    <col min="1562" max="1562" width="31.5703125" style="46" customWidth="1"/>
    <col min="1563" max="1563" width="27.140625" style="46" customWidth="1"/>
    <col min="1564" max="1564" width="19.28515625" style="46" customWidth="1"/>
    <col min="1565" max="1793" width="11.42578125" style="46"/>
    <col min="1794" max="1794" width="0" style="46" hidden="1" customWidth="1"/>
    <col min="1795" max="1795" width="21.85546875" style="46" customWidth="1"/>
    <col min="1796" max="1796" width="36.85546875" style="46" customWidth="1"/>
    <col min="1797" max="1797" width="32.85546875" style="46" customWidth="1"/>
    <col min="1798" max="1798" width="32.28515625" style="46" customWidth="1"/>
    <col min="1799" max="1799" width="3.7109375" style="46" customWidth="1"/>
    <col min="1800" max="1800" width="13.7109375" style="46" customWidth="1"/>
    <col min="1801" max="1801" width="5.5703125" style="46" customWidth="1"/>
    <col min="1802" max="1802" width="14.140625" style="46" customWidth="1"/>
    <col min="1803" max="1803" width="5.5703125" style="46" customWidth="1"/>
    <col min="1804" max="1804" width="13.7109375" style="46" customWidth="1"/>
    <col min="1805" max="1805" width="66.7109375" style="46" customWidth="1"/>
    <col min="1806" max="1806" width="15.42578125" style="46" customWidth="1"/>
    <col min="1807" max="1807" width="12.5703125" style="46" customWidth="1"/>
    <col min="1808" max="1808" width="12.28515625" style="46" customWidth="1"/>
    <col min="1809" max="1809" width="13" style="46" customWidth="1"/>
    <col min="1810" max="1810" width="11" style="46" customWidth="1"/>
    <col min="1811" max="1811" width="13.28515625" style="46" customWidth="1"/>
    <col min="1812" max="1812" width="7.7109375" style="46" customWidth="1"/>
    <col min="1813" max="1813" width="14.140625" style="46" customWidth="1"/>
    <col min="1814" max="1814" width="35.7109375" style="46" customWidth="1"/>
    <col min="1815" max="1815" width="21.85546875" style="46" customWidth="1"/>
    <col min="1816" max="1816" width="22.85546875" style="46" customWidth="1"/>
    <col min="1817" max="1817" width="24.7109375" style="46" customWidth="1"/>
    <col min="1818" max="1818" width="31.5703125" style="46" customWidth="1"/>
    <col min="1819" max="1819" width="27.140625" style="46" customWidth="1"/>
    <col min="1820" max="1820" width="19.28515625" style="46" customWidth="1"/>
    <col min="1821" max="2049" width="11.42578125" style="46"/>
    <col min="2050" max="2050" width="0" style="46" hidden="1" customWidth="1"/>
    <col min="2051" max="2051" width="21.85546875" style="46" customWidth="1"/>
    <col min="2052" max="2052" width="36.85546875" style="46" customWidth="1"/>
    <col min="2053" max="2053" width="32.85546875" style="46" customWidth="1"/>
    <col min="2054" max="2054" width="32.28515625" style="46" customWidth="1"/>
    <col min="2055" max="2055" width="3.7109375" style="46" customWidth="1"/>
    <col min="2056" max="2056" width="13.7109375" style="46" customWidth="1"/>
    <col min="2057" max="2057" width="5.5703125" style="46" customWidth="1"/>
    <col min="2058" max="2058" width="14.140625" style="46" customWidth="1"/>
    <col min="2059" max="2059" width="5.5703125" style="46" customWidth="1"/>
    <col min="2060" max="2060" width="13.7109375" style="46" customWidth="1"/>
    <col min="2061" max="2061" width="66.7109375" style="46" customWidth="1"/>
    <col min="2062" max="2062" width="15.42578125" style="46" customWidth="1"/>
    <col min="2063" max="2063" width="12.5703125" style="46" customWidth="1"/>
    <col min="2064" max="2064" width="12.28515625" style="46" customWidth="1"/>
    <col min="2065" max="2065" width="13" style="46" customWidth="1"/>
    <col min="2066" max="2066" width="11" style="46" customWidth="1"/>
    <col min="2067" max="2067" width="13.28515625" style="46" customWidth="1"/>
    <col min="2068" max="2068" width="7.7109375" style="46" customWidth="1"/>
    <col min="2069" max="2069" width="14.140625" style="46" customWidth="1"/>
    <col min="2070" max="2070" width="35.7109375" style="46" customWidth="1"/>
    <col min="2071" max="2071" width="21.85546875" style="46" customWidth="1"/>
    <col min="2072" max="2072" width="22.85546875" style="46" customWidth="1"/>
    <col min="2073" max="2073" width="24.7109375" style="46" customWidth="1"/>
    <col min="2074" max="2074" width="31.5703125" style="46" customWidth="1"/>
    <col min="2075" max="2075" width="27.140625" style="46" customWidth="1"/>
    <col min="2076" max="2076" width="19.28515625" style="46" customWidth="1"/>
    <col min="2077" max="2305" width="11.42578125" style="46"/>
    <col min="2306" max="2306" width="0" style="46" hidden="1" customWidth="1"/>
    <col min="2307" max="2307" width="21.85546875" style="46" customWidth="1"/>
    <col min="2308" max="2308" width="36.85546875" style="46" customWidth="1"/>
    <col min="2309" max="2309" width="32.85546875" style="46" customWidth="1"/>
    <col min="2310" max="2310" width="32.28515625" style="46" customWidth="1"/>
    <col min="2311" max="2311" width="3.7109375" style="46" customWidth="1"/>
    <col min="2312" max="2312" width="13.7109375" style="46" customWidth="1"/>
    <col min="2313" max="2313" width="5.5703125" style="46" customWidth="1"/>
    <col min="2314" max="2314" width="14.140625" style="46" customWidth="1"/>
    <col min="2315" max="2315" width="5.5703125" style="46" customWidth="1"/>
    <col min="2316" max="2316" width="13.7109375" style="46" customWidth="1"/>
    <col min="2317" max="2317" width="66.7109375" style="46" customWidth="1"/>
    <col min="2318" max="2318" width="15.42578125" style="46" customWidth="1"/>
    <col min="2319" max="2319" width="12.5703125" style="46" customWidth="1"/>
    <col min="2320" max="2320" width="12.28515625" style="46" customWidth="1"/>
    <col min="2321" max="2321" width="13" style="46" customWidth="1"/>
    <col min="2322" max="2322" width="11" style="46" customWidth="1"/>
    <col min="2323" max="2323" width="13.28515625" style="46" customWidth="1"/>
    <col min="2324" max="2324" width="7.7109375" style="46" customWidth="1"/>
    <col min="2325" max="2325" width="14.140625" style="46" customWidth="1"/>
    <col min="2326" max="2326" width="35.7109375" style="46" customWidth="1"/>
    <col min="2327" max="2327" width="21.85546875" style="46" customWidth="1"/>
    <col min="2328" max="2328" width="22.85546875" style="46" customWidth="1"/>
    <col min="2329" max="2329" width="24.7109375" style="46" customWidth="1"/>
    <col min="2330" max="2330" width="31.5703125" style="46" customWidth="1"/>
    <col min="2331" max="2331" width="27.140625" style="46" customWidth="1"/>
    <col min="2332" max="2332" width="19.28515625" style="46" customWidth="1"/>
    <col min="2333" max="2561" width="11.42578125" style="46"/>
    <col min="2562" max="2562" width="0" style="46" hidden="1" customWidth="1"/>
    <col min="2563" max="2563" width="21.85546875" style="46" customWidth="1"/>
    <col min="2564" max="2564" width="36.85546875" style="46" customWidth="1"/>
    <col min="2565" max="2565" width="32.85546875" style="46" customWidth="1"/>
    <col min="2566" max="2566" width="32.28515625" style="46" customWidth="1"/>
    <col min="2567" max="2567" width="3.7109375" style="46" customWidth="1"/>
    <col min="2568" max="2568" width="13.7109375" style="46" customWidth="1"/>
    <col min="2569" max="2569" width="5.5703125" style="46" customWidth="1"/>
    <col min="2570" max="2570" width="14.140625" style="46" customWidth="1"/>
    <col min="2571" max="2571" width="5.5703125" style="46" customWidth="1"/>
    <col min="2572" max="2572" width="13.7109375" style="46" customWidth="1"/>
    <col min="2573" max="2573" width="66.7109375" style="46" customWidth="1"/>
    <col min="2574" max="2574" width="15.42578125" style="46" customWidth="1"/>
    <col min="2575" max="2575" width="12.5703125" style="46" customWidth="1"/>
    <col min="2576" max="2576" width="12.28515625" style="46" customWidth="1"/>
    <col min="2577" max="2577" width="13" style="46" customWidth="1"/>
    <col min="2578" max="2578" width="11" style="46" customWidth="1"/>
    <col min="2579" max="2579" width="13.28515625" style="46" customWidth="1"/>
    <col min="2580" max="2580" width="7.7109375" style="46" customWidth="1"/>
    <col min="2581" max="2581" width="14.140625" style="46" customWidth="1"/>
    <col min="2582" max="2582" width="35.7109375" style="46" customWidth="1"/>
    <col min="2583" max="2583" width="21.85546875" style="46" customWidth="1"/>
    <col min="2584" max="2584" width="22.85546875" style="46" customWidth="1"/>
    <col min="2585" max="2585" width="24.7109375" style="46" customWidth="1"/>
    <col min="2586" max="2586" width="31.5703125" style="46" customWidth="1"/>
    <col min="2587" max="2587" width="27.140625" style="46" customWidth="1"/>
    <col min="2588" max="2588" width="19.28515625" style="46" customWidth="1"/>
    <col min="2589" max="2817" width="11.42578125" style="46"/>
    <col min="2818" max="2818" width="0" style="46" hidden="1" customWidth="1"/>
    <col min="2819" max="2819" width="21.85546875" style="46" customWidth="1"/>
    <col min="2820" max="2820" width="36.85546875" style="46" customWidth="1"/>
    <col min="2821" max="2821" width="32.85546875" style="46" customWidth="1"/>
    <col min="2822" max="2822" width="32.28515625" style="46" customWidth="1"/>
    <col min="2823" max="2823" width="3.7109375" style="46" customWidth="1"/>
    <col min="2824" max="2824" width="13.7109375" style="46" customWidth="1"/>
    <col min="2825" max="2825" width="5.5703125" style="46" customWidth="1"/>
    <col min="2826" max="2826" width="14.140625" style="46" customWidth="1"/>
    <col min="2827" max="2827" width="5.5703125" style="46" customWidth="1"/>
    <col min="2828" max="2828" width="13.7109375" style="46" customWidth="1"/>
    <col min="2829" max="2829" width="66.7109375" style="46" customWidth="1"/>
    <col min="2830" max="2830" width="15.42578125" style="46" customWidth="1"/>
    <col min="2831" max="2831" width="12.5703125" style="46" customWidth="1"/>
    <col min="2832" max="2832" width="12.28515625" style="46" customWidth="1"/>
    <col min="2833" max="2833" width="13" style="46" customWidth="1"/>
    <col min="2834" max="2834" width="11" style="46" customWidth="1"/>
    <col min="2835" max="2835" width="13.28515625" style="46" customWidth="1"/>
    <col min="2836" max="2836" width="7.7109375" style="46" customWidth="1"/>
    <col min="2837" max="2837" width="14.140625" style="46" customWidth="1"/>
    <col min="2838" max="2838" width="35.7109375" style="46" customWidth="1"/>
    <col min="2839" max="2839" width="21.85546875" style="46" customWidth="1"/>
    <col min="2840" max="2840" width="22.85546875" style="46" customWidth="1"/>
    <col min="2841" max="2841" width="24.7109375" style="46" customWidth="1"/>
    <col min="2842" max="2842" width="31.5703125" style="46" customWidth="1"/>
    <col min="2843" max="2843" width="27.140625" style="46" customWidth="1"/>
    <col min="2844" max="2844" width="19.28515625" style="46" customWidth="1"/>
    <col min="2845" max="3073" width="11.42578125" style="46"/>
    <col min="3074" max="3074" width="0" style="46" hidden="1" customWidth="1"/>
    <col min="3075" max="3075" width="21.85546875" style="46" customWidth="1"/>
    <col min="3076" max="3076" width="36.85546875" style="46" customWidth="1"/>
    <col min="3077" max="3077" width="32.85546875" style="46" customWidth="1"/>
    <col min="3078" max="3078" width="32.28515625" style="46" customWidth="1"/>
    <col min="3079" max="3079" width="3.7109375" style="46" customWidth="1"/>
    <col min="3080" max="3080" width="13.7109375" style="46" customWidth="1"/>
    <col min="3081" max="3081" width="5.5703125" style="46" customWidth="1"/>
    <col min="3082" max="3082" width="14.140625" style="46" customWidth="1"/>
    <col min="3083" max="3083" width="5.5703125" style="46" customWidth="1"/>
    <col min="3084" max="3084" width="13.7109375" style="46" customWidth="1"/>
    <col min="3085" max="3085" width="66.7109375" style="46" customWidth="1"/>
    <col min="3086" max="3086" width="15.42578125" style="46" customWidth="1"/>
    <col min="3087" max="3087" width="12.5703125" style="46" customWidth="1"/>
    <col min="3088" max="3088" width="12.28515625" style="46" customWidth="1"/>
    <col min="3089" max="3089" width="13" style="46" customWidth="1"/>
    <col min="3090" max="3090" width="11" style="46" customWidth="1"/>
    <col min="3091" max="3091" width="13.28515625" style="46" customWidth="1"/>
    <col min="3092" max="3092" width="7.7109375" style="46" customWidth="1"/>
    <col min="3093" max="3093" width="14.140625" style="46" customWidth="1"/>
    <col min="3094" max="3094" width="35.7109375" style="46" customWidth="1"/>
    <col min="3095" max="3095" width="21.85546875" style="46" customWidth="1"/>
    <col min="3096" max="3096" width="22.85546875" style="46" customWidth="1"/>
    <col min="3097" max="3097" width="24.7109375" style="46" customWidth="1"/>
    <col min="3098" max="3098" width="31.5703125" style="46" customWidth="1"/>
    <col min="3099" max="3099" width="27.140625" style="46" customWidth="1"/>
    <col min="3100" max="3100" width="19.28515625" style="46" customWidth="1"/>
    <col min="3101" max="3329" width="11.42578125" style="46"/>
    <col min="3330" max="3330" width="0" style="46" hidden="1" customWidth="1"/>
    <col min="3331" max="3331" width="21.85546875" style="46" customWidth="1"/>
    <col min="3332" max="3332" width="36.85546875" style="46" customWidth="1"/>
    <col min="3333" max="3333" width="32.85546875" style="46" customWidth="1"/>
    <col min="3334" max="3334" width="32.28515625" style="46" customWidth="1"/>
    <col min="3335" max="3335" width="3.7109375" style="46" customWidth="1"/>
    <col min="3336" max="3336" width="13.7109375" style="46" customWidth="1"/>
    <col min="3337" max="3337" width="5.5703125" style="46" customWidth="1"/>
    <col min="3338" max="3338" width="14.140625" style="46" customWidth="1"/>
    <col min="3339" max="3339" width="5.5703125" style="46" customWidth="1"/>
    <col min="3340" max="3340" width="13.7109375" style="46" customWidth="1"/>
    <col min="3341" max="3341" width="66.7109375" style="46" customWidth="1"/>
    <col min="3342" max="3342" width="15.42578125" style="46" customWidth="1"/>
    <col min="3343" max="3343" width="12.5703125" style="46" customWidth="1"/>
    <col min="3344" max="3344" width="12.28515625" style="46" customWidth="1"/>
    <col min="3345" max="3345" width="13" style="46" customWidth="1"/>
    <col min="3346" max="3346" width="11" style="46" customWidth="1"/>
    <col min="3347" max="3347" width="13.28515625" style="46" customWidth="1"/>
    <col min="3348" max="3348" width="7.7109375" style="46" customWidth="1"/>
    <col min="3349" max="3349" width="14.140625" style="46" customWidth="1"/>
    <col min="3350" max="3350" width="35.7109375" style="46" customWidth="1"/>
    <col min="3351" max="3351" width="21.85546875" style="46" customWidth="1"/>
    <col min="3352" max="3352" width="22.85546875" style="46" customWidth="1"/>
    <col min="3353" max="3353" width="24.7109375" style="46" customWidth="1"/>
    <col min="3354" max="3354" width="31.5703125" style="46" customWidth="1"/>
    <col min="3355" max="3355" width="27.140625" style="46" customWidth="1"/>
    <col min="3356" max="3356" width="19.28515625" style="46" customWidth="1"/>
    <col min="3357" max="3585" width="11.42578125" style="46"/>
    <col min="3586" max="3586" width="0" style="46" hidden="1" customWidth="1"/>
    <col min="3587" max="3587" width="21.85546875" style="46" customWidth="1"/>
    <col min="3588" max="3588" width="36.85546875" style="46" customWidth="1"/>
    <col min="3589" max="3589" width="32.85546875" style="46" customWidth="1"/>
    <col min="3590" max="3590" width="32.28515625" style="46" customWidth="1"/>
    <col min="3591" max="3591" width="3.7109375" style="46" customWidth="1"/>
    <col min="3592" max="3592" width="13.7109375" style="46" customWidth="1"/>
    <col min="3593" max="3593" width="5.5703125" style="46" customWidth="1"/>
    <col min="3594" max="3594" width="14.140625" style="46" customWidth="1"/>
    <col min="3595" max="3595" width="5.5703125" style="46" customWidth="1"/>
    <col min="3596" max="3596" width="13.7109375" style="46" customWidth="1"/>
    <col min="3597" max="3597" width="66.7109375" style="46" customWidth="1"/>
    <col min="3598" max="3598" width="15.42578125" style="46" customWidth="1"/>
    <col min="3599" max="3599" width="12.5703125" style="46" customWidth="1"/>
    <col min="3600" max="3600" width="12.28515625" style="46" customWidth="1"/>
    <col min="3601" max="3601" width="13" style="46" customWidth="1"/>
    <col min="3602" max="3602" width="11" style="46" customWidth="1"/>
    <col min="3603" max="3603" width="13.28515625" style="46" customWidth="1"/>
    <col min="3604" max="3604" width="7.7109375" style="46" customWidth="1"/>
    <col min="3605" max="3605" width="14.140625" style="46" customWidth="1"/>
    <col min="3606" max="3606" width="35.7109375" style="46" customWidth="1"/>
    <col min="3607" max="3607" width="21.85546875" style="46" customWidth="1"/>
    <col min="3608" max="3608" width="22.85546875" style="46" customWidth="1"/>
    <col min="3609" max="3609" width="24.7109375" style="46" customWidth="1"/>
    <col min="3610" max="3610" width="31.5703125" style="46" customWidth="1"/>
    <col min="3611" max="3611" width="27.140625" style="46" customWidth="1"/>
    <col min="3612" max="3612" width="19.28515625" style="46" customWidth="1"/>
    <col min="3613" max="3841" width="11.42578125" style="46"/>
    <col min="3842" max="3842" width="0" style="46" hidden="1" customWidth="1"/>
    <col min="3843" max="3843" width="21.85546875" style="46" customWidth="1"/>
    <col min="3844" max="3844" width="36.85546875" style="46" customWidth="1"/>
    <col min="3845" max="3845" width="32.85546875" style="46" customWidth="1"/>
    <col min="3846" max="3846" width="32.28515625" style="46" customWidth="1"/>
    <col min="3847" max="3847" width="3.7109375" style="46" customWidth="1"/>
    <col min="3848" max="3848" width="13.7109375" style="46" customWidth="1"/>
    <col min="3849" max="3849" width="5.5703125" style="46" customWidth="1"/>
    <col min="3850" max="3850" width="14.140625" style="46" customWidth="1"/>
    <col min="3851" max="3851" width="5.5703125" style="46" customWidth="1"/>
    <col min="3852" max="3852" width="13.7109375" style="46" customWidth="1"/>
    <col min="3853" max="3853" width="66.7109375" style="46" customWidth="1"/>
    <col min="3854" max="3854" width="15.42578125" style="46" customWidth="1"/>
    <col min="3855" max="3855" width="12.5703125" style="46" customWidth="1"/>
    <col min="3856" max="3856" width="12.28515625" style="46" customWidth="1"/>
    <col min="3857" max="3857" width="13" style="46" customWidth="1"/>
    <col min="3858" max="3858" width="11" style="46" customWidth="1"/>
    <col min="3859" max="3859" width="13.28515625" style="46" customWidth="1"/>
    <col min="3860" max="3860" width="7.7109375" style="46" customWidth="1"/>
    <col min="3861" max="3861" width="14.140625" style="46" customWidth="1"/>
    <col min="3862" max="3862" width="35.7109375" style="46" customWidth="1"/>
    <col min="3863" max="3863" width="21.85546875" style="46" customWidth="1"/>
    <col min="3864" max="3864" width="22.85546875" style="46" customWidth="1"/>
    <col min="3865" max="3865" width="24.7109375" style="46" customWidth="1"/>
    <col min="3866" max="3866" width="31.5703125" style="46" customWidth="1"/>
    <col min="3867" max="3867" width="27.140625" style="46" customWidth="1"/>
    <col min="3868" max="3868" width="19.28515625" style="46" customWidth="1"/>
    <col min="3869" max="4097" width="11.42578125" style="46"/>
    <col min="4098" max="4098" width="0" style="46" hidden="1" customWidth="1"/>
    <col min="4099" max="4099" width="21.85546875" style="46" customWidth="1"/>
    <col min="4100" max="4100" width="36.85546875" style="46" customWidth="1"/>
    <col min="4101" max="4101" width="32.85546875" style="46" customWidth="1"/>
    <col min="4102" max="4102" width="32.28515625" style="46" customWidth="1"/>
    <col min="4103" max="4103" width="3.7109375" style="46" customWidth="1"/>
    <col min="4104" max="4104" width="13.7109375" style="46" customWidth="1"/>
    <col min="4105" max="4105" width="5.5703125" style="46" customWidth="1"/>
    <col min="4106" max="4106" width="14.140625" style="46" customWidth="1"/>
    <col min="4107" max="4107" width="5.5703125" style="46" customWidth="1"/>
    <col min="4108" max="4108" width="13.7109375" style="46" customWidth="1"/>
    <col min="4109" max="4109" width="66.7109375" style="46" customWidth="1"/>
    <col min="4110" max="4110" width="15.42578125" style="46" customWidth="1"/>
    <col min="4111" max="4111" width="12.5703125" style="46" customWidth="1"/>
    <col min="4112" max="4112" width="12.28515625" style="46" customWidth="1"/>
    <col min="4113" max="4113" width="13" style="46" customWidth="1"/>
    <col min="4114" max="4114" width="11" style="46" customWidth="1"/>
    <col min="4115" max="4115" width="13.28515625" style="46" customWidth="1"/>
    <col min="4116" max="4116" width="7.7109375" style="46" customWidth="1"/>
    <col min="4117" max="4117" width="14.140625" style="46" customWidth="1"/>
    <col min="4118" max="4118" width="35.7109375" style="46" customWidth="1"/>
    <col min="4119" max="4119" width="21.85546875" style="46" customWidth="1"/>
    <col min="4120" max="4120" width="22.85546875" style="46" customWidth="1"/>
    <col min="4121" max="4121" width="24.7109375" style="46" customWidth="1"/>
    <col min="4122" max="4122" width="31.5703125" style="46" customWidth="1"/>
    <col min="4123" max="4123" width="27.140625" style="46" customWidth="1"/>
    <col min="4124" max="4124" width="19.28515625" style="46" customWidth="1"/>
    <col min="4125" max="4353" width="11.42578125" style="46"/>
    <col min="4354" max="4354" width="0" style="46" hidden="1" customWidth="1"/>
    <col min="4355" max="4355" width="21.85546875" style="46" customWidth="1"/>
    <col min="4356" max="4356" width="36.85546875" style="46" customWidth="1"/>
    <col min="4357" max="4357" width="32.85546875" style="46" customWidth="1"/>
    <col min="4358" max="4358" width="32.28515625" style="46" customWidth="1"/>
    <col min="4359" max="4359" width="3.7109375" style="46" customWidth="1"/>
    <col min="4360" max="4360" width="13.7109375" style="46" customWidth="1"/>
    <col min="4361" max="4361" width="5.5703125" style="46" customWidth="1"/>
    <col min="4362" max="4362" width="14.140625" style="46" customWidth="1"/>
    <col min="4363" max="4363" width="5.5703125" style="46" customWidth="1"/>
    <col min="4364" max="4364" width="13.7109375" style="46" customWidth="1"/>
    <col min="4365" max="4365" width="66.7109375" style="46" customWidth="1"/>
    <col min="4366" max="4366" width="15.42578125" style="46" customWidth="1"/>
    <col min="4367" max="4367" width="12.5703125" style="46" customWidth="1"/>
    <col min="4368" max="4368" width="12.28515625" style="46" customWidth="1"/>
    <col min="4369" max="4369" width="13" style="46" customWidth="1"/>
    <col min="4370" max="4370" width="11" style="46" customWidth="1"/>
    <col min="4371" max="4371" width="13.28515625" style="46" customWidth="1"/>
    <col min="4372" max="4372" width="7.7109375" style="46" customWidth="1"/>
    <col min="4373" max="4373" width="14.140625" style="46" customWidth="1"/>
    <col min="4374" max="4374" width="35.7109375" style="46" customWidth="1"/>
    <col min="4375" max="4375" width="21.85546875" style="46" customWidth="1"/>
    <col min="4376" max="4376" width="22.85546875" style="46" customWidth="1"/>
    <col min="4377" max="4377" width="24.7109375" style="46" customWidth="1"/>
    <col min="4378" max="4378" width="31.5703125" style="46" customWidth="1"/>
    <col min="4379" max="4379" width="27.140625" style="46" customWidth="1"/>
    <col min="4380" max="4380" width="19.28515625" style="46" customWidth="1"/>
    <col min="4381" max="4609" width="11.42578125" style="46"/>
    <col min="4610" max="4610" width="0" style="46" hidden="1" customWidth="1"/>
    <col min="4611" max="4611" width="21.85546875" style="46" customWidth="1"/>
    <col min="4612" max="4612" width="36.85546875" style="46" customWidth="1"/>
    <col min="4613" max="4613" width="32.85546875" style="46" customWidth="1"/>
    <col min="4614" max="4614" width="32.28515625" style="46" customWidth="1"/>
    <col min="4615" max="4615" width="3.7109375" style="46" customWidth="1"/>
    <col min="4616" max="4616" width="13.7109375" style="46" customWidth="1"/>
    <col min="4617" max="4617" width="5.5703125" style="46" customWidth="1"/>
    <col min="4618" max="4618" width="14.140625" style="46" customWidth="1"/>
    <col min="4619" max="4619" width="5.5703125" style="46" customWidth="1"/>
    <col min="4620" max="4620" width="13.7109375" style="46" customWidth="1"/>
    <col min="4621" max="4621" width="66.7109375" style="46" customWidth="1"/>
    <col min="4622" max="4622" width="15.42578125" style="46" customWidth="1"/>
    <col min="4623" max="4623" width="12.5703125" style="46" customWidth="1"/>
    <col min="4624" max="4624" width="12.28515625" style="46" customWidth="1"/>
    <col min="4625" max="4625" width="13" style="46" customWidth="1"/>
    <col min="4626" max="4626" width="11" style="46" customWidth="1"/>
    <col min="4627" max="4627" width="13.28515625" style="46" customWidth="1"/>
    <col min="4628" max="4628" width="7.7109375" style="46" customWidth="1"/>
    <col min="4629" max="4629" width="14.140625" style="46" customWidth="1"/>
    <col min="4630" max="4630" width="35.7109375" style="46" customWidth="1"/>
    <col min="4631" max="4631" width="21.85546875" style="46" customWidth="1"/>
    <col min="4632" max="4632" width="22.85546875" style="46" customWidth="1"/>
    <col min="4633" max="4633" width="24.7109375" style="46" customWidth="1"/>
    <col min="4634" max="4634" width="31.5703125" style="46" customWidth="1"/>
    <col min="4635" max="4635" width="27.140625" style="46" customWidth="1"/>
    <col min="4636" max="4636" width="19.28515625" style="46" customWidth="1"/>
    <col min="4637" max="4865" width="11.42578125" style="46"/>
    <col min="4866" max="4866" width="0" style="46" hidden="1" customWidth="1"/>
    <col min="4867" max="4867" width="21.85546875" style="46" customWidth="1"/>
    <col min="4868" max="4868" width="36.85546875" style="46" customWidth="1"/>
    <col min="4869" max="4869" width="32.85546875" style="46" customWidth="1"/>
    <col min="4870" max="4870" width="32.28515625" style="46" customWidth="1"/>
    <col min="4871" max="4871" width="3.7109375" style="46" customWidth="1"/>
    <col min="4872" max="4872" width="13.7109375" style="46" customWidth="1"/>
    <col min="4873" max="4873" width="5.5703125" style="46" customWidth="1"/>
    <col min="4874" max="4874" width="14.140625" style="46" customWidth="1"/>
    <col min="4875" max="4875" width="5.5703125" style="46" customWidth="1"/>
    <col min="4876" max="4876" width="13.7109375" style="46" customWidth="1"/>
    <col min="4877" max="4877" width="66.7109375" style="46" customWidth="1"/>
    <col min="4878" max="4878" width="15.42578125" style="46" customWidth="1"/>
    <col min="4879" max="4879" width="12.5703125" style="46" customWidth="1"/>
    <col min="4880" max="4880" width="12.28515625" style="46" customWidth="1"/>
    <col min="4881" max="4881" width="13" style="46" customWidth="1"/>
    <col min="4882" max="4882" width="11" style="46" customWidth="1"/>
    <col min="4883" max="4883" width="13.28515625" style="46" customWidth="1"/>
    <col min="4884" max="4884" width="7.7109375" style="46" customWidth="1"/>
    <col min="4885" max="4885" width="14.140625" style="46" customWidth="1"/>
    <col min="4886" max="4886" width="35.7109375" style="46" customWidth="1"/>
    <col min="4887" max="4887" width="21.85546875" style="46" customWidth="1"/>
    <col min="4888" max="4888" width="22.85546875" style="46" customWidth="1"/>
    <col min="4889" max="4889" width="24.7109375" style="46" customWidth="1"/>
    <col min="4890" max="4890" width="31.5703125" style="46" customWidth="1"/>
    <col min="4891" max="4891" width="27.140625" style="46" customWidth="1"/>
    <col min="4892" max="4892" width="19.28515625" style="46" customWidth="1"/>
    <col min="4893" max="5121" width="11.42578125" style="46"/>
    <col min="5122" max="5122" width="0" style="46" hidden="1" customWidth="1"/>
    <col min="5123" max="5123" width="21.85546875" style="46" customWidth="1"/>
    <col min="5124" max="5124" width="36.85546875" style="46" customWidth="1"/>
    <col min="5125" max="5125" width="32.85546875" style="46" customWidth="1"/>
    <col min="5126" max="5126" width="32.28515625" style="46" customWidth="1"/>
    <col min="5127" max="5127" width="3.7109375" style="46" customWidth="1"/>
    <col min="5128" max="5128" width="13.7109375" style="46" customWidth="1"/>
    <col min="5129" max="5129" width="5.5703125" style="46" customWidth="1"/>
    <col min="5130" max="5130" width="14.140625" style="46" customWidth="1"/>
    <col min="5131" max="5131" width="5.5703125" style="46" customWidth="1"/>
    <col min="5132" max="5132" width="13.7109375" style="46" customWidth="1"/>
    <col min="5133" max="5133" width="66.7109375" style="46" customWidth="1"/>
    <col min="5134" max="5134" width="15.42578125" style="46" customWidth="1"/>
    <col min="5135" max="5135" width="12.5703125" style="46" customWidth="1"/>
    <col min="5136" max="5136" width="12.28515625" style="46" customWidth="1"/>
    <col min="5137" max="5137" width="13" style="46" customWidth="1"/>
    <col min="5138" max="5138" width="11" style="46" customWidth="1"/>
    <col min="5139" max="5139" width="13.28515625" style="46" customWidth="1"/>
    <col min="5140" max="5140" width="7.7109375" style="46" customWidth="1"/>
    <col min="5141" max="5141" width="14.140625" style="46" customWidth="1"/>
    <col min="5142" max="5142" width="35.7109375" style="46" customWidth="1"/>
    <col min="5143" max="5143" width="21.85546875" style="46" customWidth="1"/>
    <col min="5144" max="5144" width="22.85546875" style="46" customWidth="1"/>
    <col min="5145" max="5145" width="24.7109375" style="46" customWidth="1"/>
    <col min="5146" max="5146" width="31.5703125" style="46" customWidth="1"/>
    <col min="5147" max="5147" width="27.140625" style="46" customWidth="1"/>
    <col min="5148" max="5148" width="19.28515625" style="46" customWidth="1"/>
    <col min="5149" max="5377" width="11.42578125" style="46"/>
    <col min="5378" max="5378" width="0" style="46" hidden="1" customWidth="1"/>
    <col min="5379" max="5379" width="21.85546875" style="46" customWidth="1"/>
    <col min="5380" max="5380" width="36.85546875" style="46" customWidth="1"/>
    <col min="5381" max="5381" width="32.85546875" style="46" customWidth="1"/>
    <col min="5382" max="5382" width="32.28515625" style="46" customWidth="1"/>
    <col min="5383" max="5383" width="3.7109375" style="46" customWidth="1"/>
    <col min="5384" max="5384" width="13.7109375" style="46" customWidth="1"/>
    <col min="5385" max="5385" width="5.5703125" style="46" customWidth="1"/>
    <col min="5386" max="5386" width="14.140625" style="46" customWidth="1"/>
    <col min="5387" max="5387" width="5.5703125" style="46" customWidth="1"/>
    <col min="5388" max="5388" width="13.7109375" style="46" customWidth="1"/>
    <col min="5389" max="5389" width="66.7109375" style="46" customWidth="1"/>
    <col min="5390" max="5390" width="15.42578125" style="46" customWidth="1"/>
    <col min="5391" max="5391" width="12.5703125" style="46" customWidth="1"/>
    <col min="5392" max="5392" width="12.28515625" style="46" customWidth="1"/>
    <col min="5393" max="5393" width="13" style="46" customWidth="1"/>
    <col min="5394" max="5394" width="11" style="46" customWidth="1"/>
    <col min="5395" max="5395" width="13.28515625" style="46" customWidth="1"/>
    <col min="5396" max="5396" width="7.7109375" style="46" customWidth="1"/>
    <col min="5397" max="5397" width="14.140625" style="46" customWidth="1"/>
    <col min="5398" max="5398" width="35.7109375" style="46" customWidth="1"/>
    <col min="5399" max="5399" width="21.85546875" style="46" customWidth="1"/>
    <col min="5400" max="5400" width="22.85546875" style="46" customWidth="1"/>
    <col min="5401" max="5401" width="24.7109375" style="46" customWidth="1"/>
    <col min="5402" max="5402" width="31.5703125" style="46" customWidth="1"/>
    <col min="5403" max="5403" width="27.140625" style="46" customWidth="1"/>
    <col min="5404" max="5404" width="19.28515625" style="46" customWidth="1"/>
    <col min="5405" max="5633" width="11.42578125" style="46"/>
    <col min="5634" max="5634" width="0" style="46" hidden="1" customWidth="1"/>
    <col min="5635" max="5635" width="21.85546875" style="46" customWidth="1"/>
    <col min="5636" max="5636" width="36.85546875" style="46" customWidth="1"/>
    <col min="5637" max="5637" width="32.85546875" style="46" customWidth="1"/>
    <col min="5638" max="5638" width="32.28515625" style="46" customWidth="1"/>
    <col min="5639" max="5639" width="3.7109375" style="46" customWidth="1"/>
    <col min="5640" max="5640" width="13.7109375" style="46" customWidth="1"/>
    <col min="5641" max="5641" width="5.5703125" style="46" customWidth="1"/>
    <col min="5642" max="5642" width="14.140625" style="46" customWidth="1"/>
    <col min="5643" max="5643" width="5.5703125" style="46" customWidth="1"/>
    <col min="5644" max="5644" width="13.7109375" style="46" customWidth="1"/>
    <col min="5645" max="5645" width="66.7109375" style="46" customWidth="1"/>
    <col min="5646" max="5646" width="15.42578125" style="46" customWidth="1"/>
    <col min="5647" max="5647" width="12.5703125" style="46" customWidth="1"/>
    <col min="5648" max="5648" width="12.28515625" style="46" customWidth="1"/>
    <col min="5649" max="5649" width="13" style="46" customWidth="1"/>
    <col min="5650" max="5650" width="11" style="46" customWidth="1"/>
    <col min="5651" max="5651" width="13.28515625" style="46" customWidth="1"/>
    <col min="5652" max="5652" width="7.7109375" style="46" customWidth="1"/>
    <col min="5653" max="5653" width="14.140625" style="46" customWidth="1"/>
    <col min="5654" max="5654" width="35.7109375" style="46" customWidth="1"/>
    <col min="5655" max="5655" width="21.85546875" style="46" customWidth="1"/>
    <col min="5656" max="5656" width="22.85546875" style="46" customWidth="1"/>
    <col min="5657" max="5657" width="24.7109375" style="46" customWidth="1"/>
    <col min="5658" max="5658" width="31.5703125" style="46" customWidth="1"/>
    <col min="5659" max="5659" width="27.140625" style="46" customWidth="1"/>
    <col min="5660" max="5660" width="19.28515625" style="46" customWidth="1"/>
    <col min="5661" max="5889" width="11.42578125" style="46"/>
    <col min="5890" max="5890" width="0" style="46" hidden="1" customWidth="1"/>
    <col min="5891" max="5891" width="21.85546875" style="46" customWidth="1"/>
    <col min="5892" max="5892" width="36.85546875" style="46" customWidth="1"/>
    <col min="5893" max="5893" width="32.85546875" style="46" customWidth="1"/>
    <col min="5894" max="5894" width="32.28515625" style="46" customWidth="1"/>
    <col min="5895" max="5895" width="3.7109375" style="46" customWidth="1"/>
    <col min="5896" max="5896" width="13.7109375" style="46" customWidth="1"/>
    <col min="5897" max="5897" width="5.5703125" style="46" customWidth="1"/>
    <col min="5898" max="5898" width="14.140625" style="46" customWidth="1"/>
    <col min="5899" max="5899" width="5.5703125" style="46" customWidth="1"/>
    <col min="5900" max="5900" width="13.7109375" style="46" customWidth="1"/>
    <col min="5901" max="5901" width="66.7109375" style="46" customWidth="1"/>
    <col min="5902" max="5902" width="15.42578125" style="46" customWidth="1"/>
    <col min="5903" max="5903" width="12.5703125" style="46" customWidth="1"/>
    <col min="5904" max="5904" width="12.28515625" style="46" customWidth="1"/>
    <col min="5905" max="5905" width="13" style="46" customWidth="1"/>
    <col min="5906" max="5906" width="11" style="46" customWidth="1"/>
    <col min="5907" max="5907" width="13.28515625" style="46" customWidth="1"/>
    <col min="5908" max="5908" width="7.7109375" style="46" customWidth="1"/>
    <col min="5909" max="5909" width="14.140625" style="46" customWidth="1"/>
    <col min="5910" max="5910" width="35.7109375" style="46" customWidth="1"/>
    <col min="5911" max="5911" width="21.85546875" style="46" customWidth="1"/>
    <col min="5912" max="5912" width="22.85546875" style="46" customWidth="1"/>
    <col min="5913" max="5913" width="24.7109375" style="46" customWidth="1"/>
    <col min="5914" max="5914" width="31.5703125" style="46" customWidth="1"/>
    <col min="5915" max="5915" width="27.140625" style="46" customWidth="1"/>
    <col min="5916" max="5916" width="19.28515625" style="46" customWidth="1"/>
    <col min="5917" max="6145" width="11.42578125" style="46"/>
    <col min="6146" max="6146" width="0" style="46" hidden="1" customWidth="1"/>
    <col min="6147" max="6147" width="21.85546875" style="46" customWidth="1"/>
    <col min="6148" max="6148" width="36.85546875" style="46" customWidth="1"/>
    <col min="6149" max="6149" width="32.85546875" style="46" customWidth="1"/>
    <col min="6150" max="6150" width="32.28515625" style="46" customWidth="1"/>
    <col min="6151" max="6151" width="3.7109375" style="46" customWidth="1"/>
    <col min="6152" max="6152" width="13.7109375" style="46" customWidth="1"/>
    <col min="6153" max="6153" width="5.5703125" style="46" customWidth="1"/>
    <col min="6154" max="6154" width="14.140625" style="46" customWidth="1"/>
    <col min="6155" max="6155" width="5.5703125" style="46" customWidth="1"/>
    <col min="6156" max="6156" width="13.7109375" style="46" customWidth="1"/>
    <col min="6157" max="6157" width="66.7109375" style="46" customWidth="1"/>
    <col min="6158" max="6158" width="15.42578125" style="46" customWidth="1"/>
    <col min="6159" max="6159" width="12.5703125" style="46" customWidth="1"/>
    <col min="6160" max="6160" width="12.28515625" style="46" customWidth="1"/>
    <col min="6161" max="6161" width="13" style="46" customWidth="1"/>
    <col min="6162" max="6162" width="11" style="46" customWidth="1"/>
    <col min="6163" max="6163" width="13.28515625" style="46" customWidth="1"/>
    <col min="6164" max="6164" width="7.7109375" style="46" customWidth="1"/>
    <col min="6165" max="6165" width="14.140625" style="46" customWidth="1"/>
    <col min="6166" max="6166" width="35.7109375" style="46" customWidth="1"/>
    <col min="6167" max="6167" width="21.85546875" style="46" customWidth="1"/>
    <col min="6168" max="6168" width="22.85546875" style="46" customWidth="1"/>
    <col min="6169" max="6169" width="24.7109375" style="46" customWidth="1"/>
    <col min="6170" max="6170" width="31.5703125" style="46" customWidth="1"/>
    <col min="6171" max="6171" width="27.140625" style="46" customWidth="1"/>
    <col min="6172" max="6172" width="19.28515625" style="46" customWidth="1"/>
    <col min="6173" max="6401" width="11.42578125" style="46"/>
    <col min="6402" max="6402" width="0" style="46" hidden="1" customWidth="1"/>
    <col min="6403" max="6403" width="21.85546875" style="46" customWidth="1"/>
    <col min="6404" max="6404" width="36.85546875" style="46" customWidth="1"/>
    <col min="6405" max="6405" width="32.85546875" style="46" customWidth="1"/>
    <col min="6406" max="6406" width="32.28515625" style="46" customWidth="1"/>
    <col min="6407" max="6407" width="3.7109375" style="46" customWidth="1"/>
    <col min="6408" max="6408" width="13.7109375" style="46" customWidth="1"/>
    <col min="6409" max="6409" width="5.5703125" style="46" customWidth="1"/>
    <col min="6410" max="6410" width="14.140625" style="46" customWidth="1"/>
    <col min="6411" max="6411" width="5.5703125" style="46" customWidth="1"/>
    <col min="6412" max="6412" width="13.7109375" style="46" customWidth="1"/>
    <col min="6413" max="6413" width="66.7109375" style="46" customWidth="1"/>
    <col min="6414" max="6414" width="15.42578125" style="46" customWidth="1"/>
    <col min="6415" max="6415" width="12.5703125" style="46" customWidth="1"/>
    <col min="6416" max="6416" width="12.28515625" style="46" customWidth="1"/>
    <col min="6417" max="6417" width="13" style="46" customWidth="1"/>
    <col min="6418" max="6418" width="11" style="46" customWidth="1"/>
    <col min="6419" max="6419" width="13.28515625" style="46" customWidth="1"/>
    <col min="6420" max="6420" width="7.7109375" style="46" customWidth="1"/>
    <col min="6421" max="6421" width="14.140625" style="46" customWidth="1"/>
    <col min="6422" max="6422" width="35.7109375" style="46" customWidth="1"/>
    <col min="6423" max="6423" width="21.85546875" style="46" customWidth="1"/>
    <col min="6424" max="6424" width="22.85546875" style="46" customWidth="1"/>
    <col min="6425" max="6425" width="24.7109375" style="46" customWidth="1"/>
    <col min="6426" max="6426" width="31.5703125" style="46" customWidth="1"/>
    <col min="6427" max="6427" width="27.140625" style="46" customWidth="1"/>
    <col min="6428" max="6428" width="19.28515625" style="46" customWidth="1"/>
    <col min="6429" max="6657" width="11.42578125" style="46"/>
    <col min="6658" max="6658" width="0" style="46" hidden="1" customWidth="1"/>
    <col min="6659" max="6659" width="21.85546875" style="46" customWidth="1"/>
    <col min="6660" max="6660" width="36.85546875" style="46" customWidth="1"/>
    <col min="6661" max="6661" width="32.85546875" style="46" customWidth="1"/>
    <col min="6662" max="6662" width="32.28515625" style="46" customWidth="1"/>
    <col min="6663" max="6663" width="3.7109375" style="46" customWidth="1"/>
    <col min="6664" max="6664" width="13.7109375" style="46" customWidth="1"/>
    <col min="6665" max="6665" width="5.5703125" style="46" customWidth="1"/>
    <col min="6666" max="6666" width="14.140625" style="46" customWidth="1"/>
    <col min="6667" max="6667" width="5.5703125" style="46" customWidth="1"/>
    <col min="6668" max="6668" width="13.7109375" style="46" customWidth="1"/>
    <col min="6669" max="6669" width="66.7109375" style="46" customWidth="1"/>
    <col min="6670" max="6670" width="15.42578125" style="46" customWidth="1"/>
    <col min="6671" max="6671" width="12.5703125" style="46" customWidth="1"/>
    <col min="6672" max="6672" width="12.28515625" style="46" customWidth="1"/>
    <col min="6673" max="6673" width="13" style="46" customWidth="1"/>
    <col min="6674" max="6674" width="11" style="46" customWidth="1"/>
    <col min="6675" max="6675" width="13.28515625" style="46" customWidth="1"/>
    <col min="6676" max="6676" width="7.7109375" style="46" customWidth="1"/>
    <col min="6677" max="6677" width="14.140625" style="46" customWidth="1"/>
    <col min="6678" max="6678" width="35.7109375" style="46" customWidth="1"/>
    <col min="6679" max="6679" width="21.85546875" style="46" customWidth="1"/>
    <col min="6680" max="6680" width="22.85546875" style="46" customWidth="1"/>
    <col min="6681" max="6681" width="24.7109375" style="46" customWidth="1"/>
    <col min="6682" max="6682" width="31.5703125" style="46" customWidth="1"/>
    <col min="6683" max="6683" width="27.140625" style="46" customWidth="1"/>
    <col min="6684" max="6684" width="19.28515625" style="46" customWidth="1"/>
    <col min="6685" max="6913" width="11.42578125" style="46"/>
    <col min="6914" max="6914" width="0" style="46" hidden="1" customWidth="1"/>
    <col min="6915" max="6915" width="21.85546875" style="46" customWidth="1"/>
    <col min="6916" max="6916" width="36.85546875" style="46" customWidth="1"/>
    <col min="6917" max="6917" width="32.85546875" style="46" customWidth="1"/>
    <col min="6918" max="6918" width="32.28515625" style="46" customWidth="1"/>
    <col min="6919" max="6919" width="3.7109375" style="46" customWidth="1"/>
    <col min="6920" max="6920" width="13.7109375" style="46" customWidth="1"/>
    <col min="6921" max="6921" width="5.5703125" style="46" customWidth="1"/>
    <col min="6922" max="6922" width="14.140625" style="46" customWidth="1"/>
    <col min="6923" max="6923" width="5.5703125" style="46" customWidth="1"/>
    <col min="6924" max="6924" width="13.7109375" style="46" customWidth="1"/>
    <col min="6925" max="6925" width="66.7109375" style="46" customWidth="1"/>
    <col min="6926" max="6926" width="15.42578125" style="46" customWidth="1"/>
    <col min="6927" max="6927" width="12.5703125" style="46" customWidth="1"/>
    <col min="6928" max="6928" width="12.28515625" style="46" customWidth="1"/>
    <col min="6929" max="6929" width="13" style="46" customWidth="1"/>
    <col min="6930" max="6930" width="11" style="46" customWidth="1"/>
    <col min="6931" max="6931" width="13.28515625" style="46" customWidth="1"/>
    <col min="6932" max="6932" width="7.7109375" style="46" customWidth="1"/>
    <col min="6933" max="6933" width="14.140625" style="46" customWidth="1"/>
    <col min="6934" max="6934" width="35.7109375" style="46" customWidth="1"/>
    <col min="6935" max="6935" width="21.85546875" style="46" customWidth="1"/>
    <col min="6936" max="6936" width="22.85546875" style="46" customWidth="1"/>
    <col min="6937" max="6937" width="24.7109375" style="46" customWidth="1"/>
    <col min="6938" max="6938" width="31.5703125" style="46" customWidth="1"/>
    <col min="6939" max="6939" width="27.140625" style="46" customWidth="1"/>
    <col min="6940" max="6940" width="19.28515625" style="46" customWidth="1"/>
    <col min="6941" max="7169" width="11.42578125" style="46"/>
    <col min="7170" max="7170" width="0" style="46" hidden="1" customWidth="1"/>
    <col min="7171" max="7171" width="21.85546875" style="46" customWidth="1"/>
    <col min="7172" max="7172" width="36.85546875" style="46" customWidth="1"/>
    <col min="7173" max="7173" width="32.85546875" style="46" customWidth="1"/>
    <col min="7174" max="7174" width="32.28515625" style="46" customWidth="1"/>
    <col min="7175" max="7175" width="3.7109375" style="46" customWidth="1"/>
    <col min="7176" max="7176" width="13.7109375" style="46" customWidth="1"/>
    <col min="7177" max="7177" width="5.5703125" style="46" customWidth="1"/>
    <col min="7178" max="7178" width="14.140625" style="46" customWidth="1"/>
    <col min="7179" max="7179" width="5.5703125" style="46" customWidth="1"/>
    <col min="7180" max="7180" width="13.7109375" style="46" customWidth="1"/>
    <col min="7181" max="7181" width="66.7109375" style="46" customWidth="1"/>
    <col min="7182" max="7182" width="15.42578125" style="46" customWidth="1"/>
    <col min="7183" max="7183" width="12.5703125" style="46" customWidth="1"/>
    <col min="7184" max="7184" width="12.28515625" style="46" customWidth="1"/>
    <col min="7185" max="7185" width="13" style="46" customWidth="1"/>
    <col min="7186" max="7186" width="11" style="46" customWidth="1"/>
    <col min="7187" max="7187" width="13.28515625" style="46" customWidth="1"/>
    <col min="7188" max="7188" width="7.7109375" style="46" customWidth="1"/>
    <col min="7189" max="7189" width="14.140625" style="46" customWidth="1"/>
    <col min="7190" max="7190" width="35.7109375" style="46" customWidth="1"/>
    <col min="7191" max="7191" width="21.85546875" style="46" customWidth="1"/>
    <col min="7192" max="7192" width="22.85546875" style="46" customWidth="1"/>
    <col min="7193" max="7193" width="24.7109375" style="46" customWidth="1"/>
    <col min="7194" max="7194" width="31.5703125" style="46" customWidth="1"/>
    <col min="7195" max="7195" width="27.140625" style="46" customWidth="1"/>
    <col min="7196" max="7196" width="19.28515625" style="46" customWidth="1"/>
    <col min="7197" max="7425" width="11.42578125" style="46"/>
    <col min="7426" max="7426" width="0" style="46" hidden="1" customWidth="1"/>
    <col min="7427" max="7427" width="21.85546875" style="46" customWidth="1"/>
    <col min="7428" max="7428" width="36.85546875" style="46" customWidth="1"/>
    <col min="7429" max="7429" width="32.85546875" style="46" customWidth="1"/>
    <col min="7430" max="7430" width="32.28515625" style="46" customWidth="1"/>
    <col min="7431" max="7431" width="3.7109375" style="46" customWidth="1"/>
    <col min="7432" max="7432" width="13.7109375" style="46" customWidth="1"/>
    <col min="7433" max="7433" width="5.5703125" style="46" customWidth="1"/>
    <col min="7434" max="7434" width="14.140625" style="46" customWidth="1"/>
    <col min="7435" max="7435" width="5.5703125" style="46" customWidth="1"/>
    <col min="7436" max="7436" width="13.7109375" style="46" customWidth="1"/>
    <col min="7437" max="7437" width="66.7109375" style="46" customWidth="1"/>
    <col min="7438" max="7438" width="15.42578125" style="46" customWidth="1"/>
    <col min="7439" max="7439" width="12.5703125" style="46" customWidth="1"/>
    <col min="7440" max="7440" width="12.28515625" style="46" customWidth="1"/>
    <col min="7441" max="7441" width="13" style="46" customWidth="1"/>
    <col min="7442" max="7442" width="11" style="46" customWidth="1"/>
    <col min="7443" max="7443" width="13.28515625" style="46" customWidth="1"/>
    <col min="7444" max="7444" width="7.7109375" style="46" customWidth="1"/>
    <col min="7445" max="7445" width="14.140625" style="46" customWidth="1"/>
    <col min="7446" max="7446" width="35.7109375" style="46" customWidth="1"/>
    <col min="7447" max="7447" width="21.85546875" style="46" customWidth="1"/>
    <col min="7448" max="7448" width="22.85546875" style="46" customWidth="1"/>
    <col min="7449" max="7449" width="24.7109375" style="46" customWidth="1"/>
    <col min="7450" max="7450" width="31.5703125" style="46" customWidth="1"/>
    <col min="7451" max="7451" width="27.140625" style="46" customWidth="1"/>
    <col min="7452" max="7452" width="19.28515625" style="46" customWidth="1"/>
    <col min="7453" max="7681" width="11.42578125" style="46"/>
    <col min="7682" max="7682" width="0" style="46" hidden="1" customWidth="1"/>
    <col min="7683" max="7683" width="21.85546875" style="46" customWidth="1"/>
    <col min="7684" max="7684" width="36.85546875" style="46" customWidth="1"/>
    <col min="7685" max="7685" width="32.85546875" style="46" customWidth="1"/>
    <col min="7686" max="7686" width="32.28515625" style="46" customWidth="1"/>
    <col min="7687" max="7687" width="3.7109375" style="46" customWidth="1"/>
    <col min="7688" max="7688" width="13.7109375" style="46" customWidth="1"/>
    <col min="7689" max="7689" width="5.5703125" style="46" customWidth="1"/>
    <col min="7690" max="7690" width="14.140625" style="46" customWidth="1"/>
    <col min="7691" max="7691" width="5.5703125" style="46" customWidth="1"/>
    <col min="7692" max="7692" width="13.7109375" style="46" customWidth="1"/>
    <col min="7693" max="7693" width="66.7109375" style="46" customWidth="1"/>
    <col min="7694" max="7694" width="15.42578125" style="46" customWidth="1"/>
    <col min="7695" max="7695" width="12.5703125" style="46" customWidth="1"/>
    <col min="7696" max="7696" width="12.28515625" style="46" customWidth="1"/>
    <col min="7697" max="7697" width="13" style="46" customWidth="1"/>
    <col min="7698" max="7698" width="11" style="46" customWidth="1"/>
    <col min="7699" max="7699" width="13.28515625" style="46" customWidth="1"/>
    <col min="7700" max="7700" width="7.7109375" style="46" customWidth="1"/>
    <col min="7701" max="7701" width="14.140625" style="46" customWidth="1"/>
    <col min="7702" max="7702" width="35.7109375" style="46" customWidth="1"/>
    <col min="7703" max="7703" width="21.85546875" style="46" customWidth="1"/>
    <col min="7704" max="7704" width="22.85546875" style="46" customWidth="1"/>
    <col min="7705" max="7705" width="24.7109375" style="46" customWidth="1"/>
    <col min="7706" max="7706" width="31.5703125" style="46" customWidth="1"/>
    <col min="7707" max="7707" width="27.140625" style="46" customWidth="1"/>
    <col min="7708" max="7708" width="19.28515625" style="46" customWidth="1"/>
    <col min="7709" max="7937" width="11.42578125" style="46"/>
    <col min="7938" max="7938" width="0" style="46" hidden="1" customWidth="1"/>
    <col min="7939" max="7939" width="21.85546875" style="46" customWidth="1"/>
    <col min="7940" max="7940" width="36.85546875" style="46" customWidth="1"/>
    <col min="7941" max="7941" width="32.85546875" style="46" customWidth="1"/>
    <col min="7942" max="7942" width="32.28515625" style="46" customWidth="1"/>
    <col min="7943" max="7943" width="3.7109375" style="46" customWidth="1"/>
    <col min="7944" max="7944" width="13.7109375" style="46" customWidth="1"/>
    <col min="7945" max="7945" width="5.5703125" style="46" customWidth="1"/>
    <col min="7946" max="7946" width="14.140625" style="46" customWidth="1"/>
    <col min="7947" max="7947" width="5.5703125" style="46" customWidth="1"/>
    <col min="7948" max="7948" width="13.7109375" style="46" customWidth="1"/>
    <col min="7949" max="7949" width="66.7109375" style="46" customWidth="1"/>
    <col min="7950" max="7950" width="15.42578125" style="46" customWidth="1"/>
    <col min="7951" max="7951" width="12.5703125" style="46" customWidth="1"/>
    <col min="7952" max="7952" width="12.28515625" style="46" customWidth="1"/>
    <col min="7953" max="7953" width="13" style="46" customWidth="1"/>
    <col min="7954" max="7954" width="11" style="46" customWidth="1"/>
    <col min="7955" max="7955" width="13.28515625" style="46" customWidth="1"/>
    <col min="7956" max="7956" width="7.7109375" style="46" customWidth="1"/>
    <col min="7957" max="7957" width="14.140625" style="46" customWidth="1"/>
    <col min="7958" max="7958" width="35.7109375" style="46" customWidth="1"/>
    <col min="7959" max="7959" width="21.85546875" style="46" customWidth="1"/>
    <col min="7960" max="7960" width="22.85546875" style="46" customWidth="1"/>
    <col min="7961" max="7961" width="24.7109375" style="46" customWidth="1"/>
    <col min="7962" max="7962" width="31.5703125" style="46" customWidth="1"/>
    <col min="7963" max="7963" width="27.140625" style="46" customWidth="1"/>
    <col min="7964" max="7964" width="19.28515625" style="46" customWidth="1"/>
    <col min="7965" max="8193" width="11.42578125" style="46"/>
    <col min="8194" max="8194" width="0" style="46" hidden="1" customWidth="1"/>
    <col min="8195" max="8195" width="21.85546875" style="46" customWidth="1"/>
    <col min="8196" max="8196" width="36.85546875" style="46" customWidth="1"/>
    <col min="8197" max="8197" width="32.85546875" style="46" customWidth="1"/>
    <col min="8198" max="8198" width="32.28515625" style="46" customWidth="1"/>
    <col min="8199" max="8199" width="3.7109375" style="46" customWidth="1"/>
    <col min="8200" max="8200" width="13.7109375" style="46" customWidth="1"/>
    <col min="8201" max="8201" width="5.5703125" style="46" customWidth="1"/>
    <col min="8202" max="8202" width="14.140625" style="46" customWidth="1"/>
    <col min="8203" max="8203" width="5.5703125" style="46" customWidth="1"/>
    <col min="8204" max="8204" width="13.7109375" style="46" customWidth="1"/>
    <col min="8205" max="8205" width="66.7109375" style="46" customWidth="1"/>
    <col min="8206" max="8206" width="15.42578125" style="46" customWidth="1"/>
    <col min="8207" max="8207" width="12.5703125" style="46" customWidth="1"/>
    <col min="8208" max="8208" width="12.28515625" style="46" customWidth="1"/>
    <col min="8209" max="8209" width="13" style="46" customWidth="1"/>
    <col min="8210" max="8210" width="11" style="46" customWidth="1"/>
    <col min="8211" max="8211" width="13.28515625" style="46" customWidth="1"/>
    <col min="8212" max="8212" width="7.7109375" style="46" customWidth="1"/>
    <col min="8213" max="8213" width="14.140625" style="46" customWidth="1"/>
    <col min="8214" max="8214" width="35.7109375" style="46" customWidth="1"/>
    <col min="8215" max="8215" width="21.85546875" style="46" customWidth="1"/>
    <col min="8216" max="8216" width="22.85546875" style="46" customWidth="1"/>
    <col min="8217" max="8217" width="24.7109375" style="46" customWidth="1"/>
    <col min="8218" max="8218" width="31.5703125" style="46" customWidth="1"/>
    <col min="8219" max="8219" width="27.140625" style="46" customWidth="1"/>
    <col min="8220" max="8220" width="19.28515625" style="46" customWidth="1"/>
    <col min="8221" max="8449" width="11.42578125" style="46"/>
    <col min="8450" max="8450" width="0" style="46" hidden="1" customWidth="1"/>
    <col min="8451" max="8451" width="21.85546875" style="46" customWidth="1"/>
    <col min="8452" max="8452" width="36.85546875" style="46" customWidth="1"/>
    <col min="8453" max="8453" width="32.85546875" style="46" customWidth="1"/>
    <col min="8454" max="8454" width="32.28515625" style="46" customWidth="1"/>
    <col min="8455" max="8455" width="3.7109375" style="46" customWidth="1"/>
    <col min="8456" max="8456" width="13.7109375" style="46" customWidth="1"/>
    <col min="8457" max="8457" width="5.5703125" style="46" customWidth="1"/>
    <col min="8458" max="8458" width="14.140625" style="46" customWidth="1"/>
    <col min="8459" max="8459" width="5.5703125" style="46" customWidth="1"/>
    <col min="8460" max="8460" width="13.7109375" style="46" customWidth="1"/>
    <col min="8461" max="8461" width="66.7109375" style="46" customWidth="1"/>
    <col min="8462" max="8462" width="15.42578125" style="46" customWidth="1"/>
    <col min="8463" max="8463" width="12.5703125" style="46" customWidth="1"/>
    <col min="8464" max="8464" width="12.28515625" style="46" customWidth="1"/>
    <col min="8465" max="8465" width="13" style="46" customWidth="1"/>
    <col min="8466" max="8466" width="11" style="46" customWidth="1"/>
    <col min="8467" max="8467" width="13.28515625" style="46" customWidth="1"/>
    <col min="8468" max="8468" width="7.7109375" style="46" customWidth="1"/>
    <col min="8469" max="8469" width="14.140625" style="46" customWidth="1"/>
    <col min="8470" max="8470" width="35.7109375" style="46" customWidth="1"/>
    <col min="8471" max="8471" width="21.85546875" style="46" customWidth="1"/>
    <col min="8472" max="8472" width="22.85546875" style="46" customWidth="1"/>
    <col min="8473" max="8473" width="24.7109375" style="46" customWidth="1"/>
    <col min="8474" max="8474" width="31.5703125" style="46" customWidth="1"/>
    <col min="8475" max="8475" width="27.140625" style="46" customWidth="1"/>
    <col min="8476" max="8476" width="19.28515625" style="46" customWidth="1"/>
    <col min="8477" max="8705" width="11.42578125" style="46"/>
    <col min="8706" max="8706" width="0" style="46" hidden="1" customWidth="1"/>
    <col min="8707" max="8707" width="21.85546875" style="46" customWidth="1"/>
    <col min="8708" max="8708" width="36.85546875" style="46" customWidth="1"/>
    <col min="8709" max="8709" width="32.85546875" style="46" customWidth="1"/>
    <col min="8710" max="8710" width="32.28515625" style="46" customWidth="1"/>
    <col min="8711" max="8711" width="3.7109375" style="46" customWidth="1"/>
    <col min="8712" max="8712" width="13.7109375" style="46" customWidth="1"/>
    <col min="8713" max="8713" width="5.5703125" style="46" customWidth="1"/>
    <col min="8714" max="8714" width="14.140625" style="46" customWidth="1"/>
    <col min="8715" max="8715" width="5.5703125" style="46" customWidth="1"/>
    <col min="8716" max="8716" width="13.7109375" style="46" customWidth="1"/>
    <col min="8717" max="8717" width="66.7109375" style="46" customWidth="1"/>
    <col min="8718" max="8718" width="15.42578125" style="46" customWidth="1"/>
    <col min="8719" max="8719" width="12.5703125" style="46" customWidth="1"/>
    <col min="8720" max="8720" width="12.28515625" style="46" customWidth="1"/>
    <col min="8721" max="8721" width="13" style="46" customWidth="1"/>
    <col min="8722" max="8722" width="11" style="46" customWidth="1"/>
    <col min="8723" max="8723" width="13.28515625" style="46" customWidth="1"/>
    <col min="8724" max="8724" width="7.7109375" style="46" customWidth="1"/>
    <col min="8725" max="8725" width="14.140625" style="46" customWidth="1"/>
    <col min="8726" max="8726" width="35.7109375" style="46" customWidth="1"/>
    <col min="8727" max="8727" width="21.85546875" style="46" customWidth="1"/>
    <col min="8728" max="8728" width="22.85546875" style="46" customWidth="1"/>
    <col min="8729" max="8729" width="24.7109375" style="46" customWidth="1"/>
    <col min="8730" max="8730" width="31.5703125" style="46" customWidth="1"/>
    <col min="8731" max="8731" width="27.140625" style="46" customWidth="1"/>
    <col min="8732" max="8732" width="19.28515625" style="46" customWidth="1"/>
    <col min="8733" max="8961" width="11.42578125" style="46"/>
    <col min="8962" max="8962" width="0" style="46" hidden="1" customWidth="1"/>
    <col min="8963" max="8963" width="21.85546875" style="46" customWidth="1"/>
    <col min="8964" max="8964" width="36.85546875" style="46" customWidth="1"/>
    <col min="8965" max="8965" width="32.85546875" style="46" customWidth="1"/>
    <col min="8966" max="8966" width="32.28515625" style="46" customWidth="1"/>
    <col min="8967" max="8967" width="3.7109375" style="46" customWidth="1"/>
    <col min="8968" max="8968" width="13.7109375" style="46" customWidth="1"/>
    <col min="8969" max="8969" width="5.5703125" style="46" customWidth="1"/>
    <col min="8970" max="8970" width="14.140625" style="46" customWidth="1"/>
    <col min="8971" max="8971" width="5.5703125" style="46" customWidth="1"/>
    <col min="8972" max="8972" width="13.7109375" style="46" customWidth="1"/>
    <col min="8973" max="8973" width="66.7109375" style="46" customWidth="1"/>
    <col min="8974" max="8974" width="15.42578125" style="46" customWidth="1"/>
    <col min="8975" max="8975" width="12.5703125" style="46" customWidth="1"/>
    <col min="8976" max="8976" width="12.28515625" style="46" customWidth="1"/>
    <col min="8977" max="8977" width="13" style="46" customWidth="1"/>
    <col min="8978" max="8978" width="11" style="46" customWidth="1"/>
    <col min="8979" max="8979" width="13.28515625" style="46" customWidth="1"/>
    <col min="8980" max="8980" width="7.7109375" style="46" customWidth="1"/>
    <col min="8981" max="8981" width="14.140625" style="46" customWidth="1"/>
    <col min="8982" max="8982" width="35.7109375" style="46" customWidth="1"/>
    <col min="8983" max="8983" width="21.85546875" style="46" customWidth="1"/>
    <col min="8984" max="8984" width="22.85546875" style="46" customWidth="1"/>
    <col min="8985" max="8985" width="24.7109375" style="46" customWidth="1"/>
    <col min="8986" max="8986" width="31.5703125" style="46" customWidth="1"/>
    <col min="8987" max="8987" width="27.140625" style="46" customWidth="1"/>
    <col min="8988" max="8988" width="19.28515625" style="46" customWidth="1"/>
    <col min="8989" max="9217" width="11.42578125" style="46"/>
    <col min="9218" max="9218" width="0" style="46" hidden="1" customWidth="1"/>
    <col min="9219" max="9219" width="21.85546875" style="46" customWidth="1"/>
    <col min="9220" max="9220" width="36.85546875" style="46" customWidth="1"/>
    <col min="9221" max="9221" width="32.85546875" style="46" customWidth="1"/>
    <col min="9222" max="9222" width="32.28515625" style="46" customWidth="1"/>
    <col min="9223" max="9223" width="3.7109375" style="46" customWidth="1"/>
    <col min="9224" max="9224" width="13.7109375" style="46" customWidth="1"/>
    <col min="9225" max="9225" width="5.5703125" style="46" customWidth="1"/>
    <col min="9226" max="9226" width="14.140625" style="46" customWidth="1"/>
    <col min="9227" max="9227" width="5.5703125" style="46" customWidth="1"/>
    <col min="9228" max="9228" width="13.7109375" style="46" customWidth="1"/>
    <col min="9229" max="9229" width="66.7109375" style="46" customWidth="1"/>
    <col min="9230" max="9230" width="15.42578125" style="46" customWidth="1"/>
    <col min="9231" max="9231" width="12.5703125" style="46" customWidth="1"/>
    <col min="9232" max="9232" width="12.28515625" style="46" customWidth="1"/>
    <col min="9233" max="9233" width="13" style="46" customWidth="1"/>
    <col min="9234" max="9234" width="11" style="46" customWidth="1"/>
    <col min="9235" max="9235" width="13.28515625" style="46" customWidth="1"/>
    <col min="9236" max="9236" width="7.7109375" style="46" customWidth="1"/>
    <col min="9237" max="9237" width="14.140625" style="46" customWidth="1"/>
    <col min="9238" max="9238" width="35.7109375" style="46" customWidth="1"/>
    <col min="9239" max="9239" width="21.85546875" style="46" customWidth="1"/>
    <col min="9240" max="9240" width="22.85546875" style="46" customWidth="1"/>
    <col min="9241" max="9241" width="24.7109375" style="46" customWidth="1"/>
    <col min="9242" max="9242" width="31.5703125" style="46" customWidth="1"/>
    <col min="9243" max="9243" width="27.140625" style="46" customWidth="1"/>
    <col min="9244" max="9244" width="19.28515625" style="46" customWidth="1"/>
    <col min="9245" max="9473" width="11.42578125" style="46"/>
    <col min="9474" max="9474" width="0" style="46" hidden="1" customWidth="1"/>
    <col min="9475" max="9475" width="21.85546875" style="46" customWidth="1"/>
    <col min="9476" max="9476" width="36.85546875" style="46" customWidth="1"/>
    <col min="9477" max="9477" width="32.85546875" style="46" customWidth="1"/>
    <col min="9478" max="9478" width="32.28515625" style="46" customWidth="1"/>
    <col min="9479" max="9479" width="3.7109375" style="46" customWidth="1"/>
    <col min="9480" max="9480" width="13.7109375" style="46" customWidth="1"/>
    <col min="9481" max="9481" width="5.5703125" style="46" customWidth="1"/>
    <col min="9482" max="9482" width="14.140625" style="46" customWidth="1"/>
    <col min="9483" max="9483" width="5.5703125" style="46" customWidth="1"/>
    <col min="9484" max="9484" width="13.7109375" style="46" customWidth="1"/>
    <col min="9485" max="9485" width="66.7109375" style="46" customWidth="1"/>
    <col min="9486" max="9486" width="15.42578125" style="46" customWidth="1"/>
    <col min="9487" max="9487" width="12.5703125" style="46" customWidth="1"/>
    <col min="9488" max="9488" width="12.28515625" style="46" customWidth="1"/>
    <col min="9489" max="9489" width="13" style="46" customWidth="1"/>
    <col min="9490" max="9490" width="11" style="46" customWidth="1"/>
    <col min="9491" max="9491" width="13.28515625" style="46" customWidth="1"/>
    <col min="9492" max="9492" width="7.7109375" style="46" customWidth="1"/>
    <col min="9493" max="9493" width="14.140625" style="46" customWidth="1"/>
    <col min="9494" max="9494" width="35.7109375" style="46" customWidth="1"/>
    <col min="9495" max="9495" width="21.85546875" style="46" customWidth="1"/>
    <col min="9496" max="9496" width="22.85546875" style="46" customWidth="1"/>
    <col min="9497" max="9497" width="24.7109375" style="46" customWidth="1"/>
    <col min="9498" max="9498" width="31.5703125" style="46" customWidth="1"/>
    <col min="9499" max="9499" width="27.140625" style="46" customWidth="1"/>
    <col min="9500" max="9500" width="19.28515625" style="46" customWidth="1"/>
    <col min="9501" max="9729" width="11.42578125" style="46"/>
    <col min="9730" max="9730" width="0" style="46" hidden="1" customWidth="1"/>
    <col min="9731" max="9731" width="21.85546875" style="46" customWidth="1"/>
    <col min="9732" max="9732" width="36.85546875" style="46" customWidth="1"/>
    <col min="9733" max="9733" width="32.85546875" style="46" customWidth="1"/>
    <col min="9734" max="9734" width="32.28515625" style="46" customWidth="1"/>
    <col min="9735" max="9735" width="3.7109375" style="46" customWidth="1"/>
    <col min="9736" max="9736" width="13.7109375" style="46" customWidth="1"/>
    <col min="9737" max="9737" width="5.5703125" style="46" customWidth="1"/>
    <col min="9738" max="9738" width="14.140625" style="46" customWidth="1"/>
    <col min="9739" max="9739" width="5.5703125" style="46" customWidth="1"/>
    <col min="9740" max="9740" width="13.7109375" style="46" customWidth="1"/>
    <col min="9741" max="9741" width="66.7109375" style="46" customWidth="1"/>
    <col min="9742" max="9742" width="15.42578125" style="46" customWidth="1"/>
    <col min="9743" max="9743" width="12.5703125" style="46" customWidth="1"/>
    <col min="9744" max="9744" width="12.28515625" style="46" customWidth="1"/>
    <col min="9745" max="9745" width="13" style="46" customWidth="1"/>
    <col min="9746" max="9746" width="11" style="46" customWidth="1"/>
    <col min="9747" max="9747" width="13.28515625" style="46" customWidth="1"/>
    <col min="9748" max="9748" width="7.7109375" style="46" customWidth="1"/>
    <col min="9749" max="9749" width="14.140625" style="46" customWidth="1"/>
    <col min="9750" max="9750" width="35.7109375" style="46" customWidth="1"/>
    <col min="9751" max="9751" width="21.85546875" style="46" customWidth="1"/>
    <col min="9752" max="9752" width="22.85546875" style="46" customWidth="1"/>
    <col min="9753" max="9753" width="24.7109375" style="46" customWidth="1"/>
    <col min="9754" max="9754" width="31.5703125" style="46" customWidth="1"/>
    <col min="9755" max="9755" width="27.140625" style="46" customWidth="1"/>
    <col min="9756" max="9756" width="19.28515625" style="46" customWidth="1"/>
    <col min="9757" max="9985" width="11.42578125" style="46"/>
    <col min="9986" max="9986" width="0" style="46" hidden="1" customWidth="1"/>
    <col min="9987" max="9987" width="21.85546875" style="46" customWidth="1"/>
    <col min="9988" max="9988" width="36.85546875" style="46" customWidth="1"/>
    <col min="9989" max="9989" width="32.85546875" style="46" customWidth="1"/>
    <col min="9990" max="9990" width="32.28515625" style="46" customWidth="1"/>
    <col min="9991" max="9991" width="3.7109375" style="46" customWidth="1"/>
    <col min="9992" max="9992" width="13.7109375" style="46" customWidth="1"/>
    <col min="9993" max="9993" width="5.5703125" style="46" customWidth="1"/>
    <col min="9994" max="9994" width="14.140625" style="46" customWidth="1"/>
    <col min="9995" max="9995" width="5.5703125" style="46" customWidth="1"/>
    <col min="9996" max="9996" width="13.7109375" style="46" customWidth="1"/>
    <col min="9997" max="9997" width="66.7109375" style="46" customWidth="1"/>
    <col min="9998" max="9998" width="15.42578125" style="46" customWidth="1"/>
    <col min="9999" max="9999" width="12.5703125" style="46" customWidth="1"/>
    <col min="10000" max="10000" width="12.28515625" style="46" customWidth="1"/>
    <col min="10001" max="10001" width="13" style="46" customWidth="1"/>
    <col min="10002" max="10002" width="11" style="46" customWidth="1"/>
    <col min="10003" max="10003" width="13.28515625" style="46" customWidth="1"/>
    <col min="10004" max="10004" width="7.7109375" style="46" customWidth="1"/>
    <col min="10005" max="10005" width="14.140625" style="46" customWidth="1"/>
    <col min="10006" max="10006" width="35.7109375" style="46" customWidth="1"/>
    <col min="10007" max="10007" width="21.85546875" style="46" customWidth="1"/>
    <col min="10008" max="10008" width="22.85546875" style="46" customWidth="1"/>
    <col min="10009" max="10009" width="24.7109375" style="46" customWidth="1"/>
    <col min="10010" max="10010" width="31.5703125" style="46" customWidth="1"/>
    <col min="10011" max="10011" width="27.140625" style="46" customWidth="1"/>
    <col min="10012" max="10012" width="19.28515625" style="46" customWidth="1"/>
    <col min="10013" max="10241" width="11.42578125" style="46"/>
    <col min="10242" max="10242" width="0" style="46" hidden="1" customWidth="1"/>
    <col min="10243" max="10243" width="21.85546875" style="46" customWidth="1"/>
    <col min="10244" max="10244" width="36.85546875" style="46" customWidth="1"/>
    <col min="10245" max="10245" width="32.85546875" style="46" customWidth="1"/>
    <col min="10246" max="10246" width="32.28515625" style="46" customWidth="1"/>
    <col min="10247" max="10247" width="3.7109375" style="46" customWidth="1"/>
    <col min="10248" max="10248" width="13.7109375" style="46" customWidth="1"/>
    <col min="10249" max="10249" width="5.5703125" style="46" customWidth="1"/>
    <col min="10250" max="10250" width="14.140625" style="46" customWidth="1"/>
    <col min="10251" max="10251" width="5.5703125" style="46" customWidth="1"/>
    <col min="10252" max="10252" width="13.7109375" style="46" customWidth="1"/>
    <col min="10253" max="10253" width="66.7109375" style="46" customWidth="1"/>
    <col min="10254" max="10254" width="15.42578125" style="46" customWidth="1"/>
    <col min="10255" max="10255" width="12.5703125" style="46" customWidth="1"/>
    <col min="10256" max="10256" width="12.28515625" style="46" customWidth="1"/>
    <col min="10257" max="10257" width="13" style="46" customWidth="1"/>
    <col min="10258" max="10258" width="11" style="46" customWidth="1"/>
    <col min="10259" max="10259" width="13.28515625" style="46" customWidth="1"/>
    <col min="10260" max="10260" width="7.7109375" style="46" customWidth="1"/>
    <col min="10261" max="10261" width="14.140625" style="46" customWidth="1"/>
    <col min="10262" max="10262" width="35.7109375" style="46" customWidth="1"/>
    <col min="10263" max="10263" width="21.85546875" style="46" customWidth="1"/>
    <col min="10264" max="10264" width="22.85546875" style="46" customWidth="1"/>
    <col min="10265" max="10265" width="24.7109375" style="46" customWidth="1"/>
    <col min="10266" max="10266" width="31.5703125" style="46" customWidth="1"/>
    <col min="10267" max="10267" width="27.140625" style="46" customWidth="1"/>
    <col min="10268" max="10268" width="19.28515625" style="46" customWidth="1"/>
    <col min="10269" max="10497" width="11.42578125" style="46"/>
    <col min="10498" max="10498" width="0" style="46" hidden="1" customWidth="1"/>
    <col min="10499" max="10499" width="21.85546875" style="46" customWidth="1"/>
    <col min="10500" max="10500" width="36.85546875" style="46" customWidth="1"/>
    <col min="10501" max="10501" width="32.85546875" style="46" customWidth="1"/>
    <col min="10502" max="10502" width="32.28515625" style="46" customWidth="1"/>
    <col min="10503" max="10503" width="3.7109375" style="46" customWidth="1"/>
    <col min="10504" max="10504" width="13.7109375" style="46" customWidth="1"/>
    <col min="10505" max="10505" width="5.5703125" style="46" customWidth="1"/>
    <col min="10506" max="10506" width="14.140625" style="46" customWidth="1"/>
    <col min="10507" max="10507" width="5.5703125" style="46" customWidth="1"/>
    <col min="10508" max="10508" width="13.7109375" style="46" customWidth="1"/>
    <col min="10509" max="10509" width="66.7109375" style="46" customWidth="1"/>
    <col min="10510" max="10510" width="15.42578125" style="46" customWidth="1"/>
    <col min="10511" max="10511" width="12.5703125" style="46" customWidth="1"/>
    <col min="10512" max="10512" width="12.28515625" style="46" customWidth="1"/>
    <col min="10513" max="10513" width="13" style="46" customWidth="1"/>
    <col min="10514" max="10514" width="11" style="46" customWidth="1"/>
    <col min="10515" max="10515" width="13.28515625" style="46" customWidth="1"/>
    <col min="10516" max="10516" width="7.7109375" style="46" customWidth="1"/>
    <col min="10517" max="10517" width="14.140625" style="46" customWidth="1"/>
    <col min="10518" max="10518" width="35.7109375" style="46" customWidth="1"/>
    <col min="10519" max="10519" width="21.85546875" style="46" customWidth="1"/>
    <col min="10520" max="10520" width="22.85546875" style="46" customWidth="1"/>
    <col min="10521" max="10521" width="24.7109375" style="46" customWidth="1"/>
    <col min="10522" max="10522" width="31.5703125" style="46" customWidth="1"/>
    <col min="10523" max="10523" width="27.140625" style="46" customWidth="1"/>
    <col min="10524" max="10524" width="19.28515625" style="46" customWidth="1"/>
    <col min="10525" max="10753" width="11.42578125" style="46"/>
    <col min="10754" max="10754" width="0" style="46" hidden="1" customWidth="1"/>
    <col min="10755" max="10755" width="21.85546875" style="46" customWidth="1"/>
    <col min="10756" max="10756" width="36.85546875" style="46" customWidth="1"/>
    <col min="10757" max="10757" width="32.85546875" style="46" customWidth="1"/>
    <col min="10758" max="10758" width="32.28515625" style="46" customWidth="1"/>
    <col min="10759" max="10759" width="3.7109375" style="46" customWidth="1"/>
    <col min="10760" max="10760" width="13.7109375" style="46" customWidth="1"/>
    <col min="10761" max="10761" width="5.5703125" style="46" customWidth="1"/>
    <col min="10762" max="10762" width="14.140625" style="46" customWidth="1"/>
    <col min="10763" max="10763" width="5.5703125" style="46" customWidth="1"/>
    <col min="10764" max="10764" width="13.7109375" style="46" customWidth="1"/>
    <col min="10765" max="10765" width="66.7109375" style="46" customWidth="1"/>
    <col min="10766" max="10766" width="15.42578125" style="46" customWidth="1"/>
    <col min="10767" max="10767" width="12.5703125" style="46" customWidth="1"/>
    <col min="10768" max="10768" width="12.28515625" style="46" customWidth="1"/>
    <col min="10769" max="10769" width="13" style="46" customWidth="1"/>
    <col min="10770" max="10770" width="11" style="46" customWidth="1"/>
    <col min="10771" max="10771" width="13.28515625" style="46" customWidth="1"/>
    <col min="10772" max="10772" width="7.7109375" style="46" customWidth="1"/>
    <col min="10773" max="10773" width="14.140625" style="46" customWidth="1"/>
    <col min="10774" max="10774" width="35.7109375" style="46" customWidth="1"/>
    <col min="10775" max="10775" width="21.85546875" style="46" customWidth="1"/>
    <col min="10776" max="10776" width="22.85546875" style="46" customWidth="1"/>
    <col min="10777" max="10777" width="24.7109375" style="46" customWidth="1"/>
    <col min="10778" max="10778" width="31.5703125" style="46" customWidth="1"/>
    <col min="10779" max="10779" width="27.140625" style="46" customWidth="1"/>
    <col min="10780" max="10780" width="19.28515625" style="46" customWidth="1"/>
    <col min="10781" max="11009" width="11.42578125" style="46"/>
    <col min="11010" max="11010" width="0" style="46" hidden="1" customWidth="1"/>
    <col min="11011" max="11011" width="21.85546875" style="46" customWidth="1"/>
    <col min="11012" max="11012" width="36.85546875" style="46" customWidth="1"/>
    <col min="11013" max="11013" width="32.85546875" style="46" customWidth="1"/>
    <col min="11014" max="11014" width="32.28515625" style="46" customWidth="1"/>
    <col min="11015" max="11015" width="3.7109375" style="46" customWidth="1"/>
    <col min="11016" max="11016" width="13.7109375" style="46" customWidth="1"/>
    <col min="11017" max="11017" width="5.5703125" style="46" customWidth="1"/>
    <col min="11018" max="11018" width="14.140625" style="46" customWidth="1"/>
    <col min="11019" max="11019" width="5.5703125" style="46" customWidth="1"/>
    <col min="11020" max="11020" width="13.7109375" style="46" customWidth="1"/>
    <col min="11021" max="11021" width="66.7109375" style="46" customWidth="1"/>
    <col min="11022" max="11022" width="15.42578125" style="46" customWidth="1"/>
    <col min="11023" max="11023" width="12.5703125" style="46" customWidth="1"/>
    <col min="11024" max="11024" width="12.28515625" style="46" customWidth="1"/>
    <col min="11025" max="11025" width="13" style="46" customWidth="1"/>
    <col min="11026" max="11026" width="11" style="46" customWidth="1"/>
    <col min="11027" max="11027" width="13.28515625" style="46" customWidth="1"/>
    <col min="11028" max="11028" width="7.7109375" style="46" customWidth="1"/>
    <col min="11029" max="11029" width="14.140625" style="46" customWidth="1"/>
    <col min="11030" max="11030" width="35.7109375" style="46" customWidth="1"/>
    <col min="11031" max="11031" width="21.85546875" style="46" customWidth="1"/>
    <col min="11032" max="11032" width="22.85546875" style="46" customWidth="1"/>
    <col min="11033" max="11033" width="24.7109375" style="46" customWidth="1"/>
    <col min="11034" max="11034" width="31.5703125" style="46" customWidth="1"/>
    <col min="11035" max="11035" width="27.140625" style="46" customWidth="1"/>
    <col min="11036" max="11036" width="19.28515625" style="46" customWidth="1"/>
    <col min="11037" max="11265" width="11.42578125" style="46"/>
    <col min="11266" max="11266" width="0" style="46" hidden="1" customWidth="1"/>
    <col min="11267" max="11267" width="21.85546875" style="46" customWidth="1"/>
    <col min="11268" max="11268" width="36.85546875" style="46" customWidth="1"/>
    <col min="11269" max="11269" width="32.85546875" style="46" customWidth="1"/>
    <col min="11270" max="11270" width="32.28515625" style="46" customWidth="1"/>
    <col min="11271" max="11271" width="3.7109375" style="46" customWidth="1"/>
    <col min="11272" max="11272" width="13.7109375" style="46" customWidth="1"/>
    <col min="11273" max="11273" width="5.5703125" style="46" customWidth="1"/>
    <col min="11274" max="11274" width="14.140625" style="46" customWidth="1"/>
    <col min="11275" max="11275" width="5.5703125" style="46" customWidth="1"/>
    <col min="11276" max="11276" width="13.7109375" style="46" customWidth="1"/>
    <col min="11277" max="11277" width="66.7109375" style="46" customWidth="1"/>
    <col min="11278" max="11278" width="15.42578125" style="46" customWidth="1"/>
    <col min="11279" max="11279" width="12.5703125" style="46" customWidth="1"/>
    <col min="11280" max="11280" width="12.28515625" style="46" customWidth="1"/>
    <col min="11281" max="11281" width="13" style="46" customWidth="1"/>
    <col min="11282" max="11282" width="11" style="46" customWidth="1"/>
    <col min="11283" max="11283" width="13.28515625" style="46" customWidth="1"/>
    <col min="11284" max="11284" width="7.7109375" style="46" customWidth="1"/>
    <col min="11285" max="11285" width="14.140625" style="46" customWidth="1"/>
    <col min="11286" max="11286" width="35.7109375" style="46" customWidth="1"/>
    <col min="11287" max="11287" width="21.85546875" style="46" customWidth="1"/>
    <col min="11288" max="11288" width="22.85546875" style="46" customWidth="1"/>
    <col min="11289" max="11289" width="24.7109375" style="46" customWidth="1"/>
    <col min="11290" max="11290" width="31.5703125" style="46" customWidth="1"/>
    <col min="11291" max="11291" width="27.140625" style="46" customWidth="1"/>
    <col min="11292" max="11292" width="19.28515625" style="46" customWidth="1"/>
    <col min="11293" max="11521" width="11.42578125" style="46"/>
    <col min="11522" max="11522" width="0" style="46" hidden="1" customWidth="1"/>
    <col min="11523" max="11523" width="21.85546875" style="46" customWidth="1"/>
    <col min="11524" max="11524" width="36.85546875" style="46" customWidth="1"/>
    <col min="11525" max="11525" width="32.85546875" style="46" customWidth="1"/>
    <col min="11526" max="11526" width="32.28515625" style="46" customWidth="1"/>
    <col min="11527" max="11527" width="3.7109375" style="46" customWidth="1"/>
    <col min="11528" max="11528" width="13.7109375" style="46" customWidth="1"/>
    <col min="11529" max="11529" width="5.5703125" style="46" customWidth="1"/>
    <col min="11530" max="11530" width="14.140625" style="46" customWidth="1"/>
    <col min="11531" max="11531" width="5.5703125" style="46" customWidth="1"/>
    <col min="11532" max="11532" width="13.7109375" style="46" customWidth="1"/>
    <col min="11533" max="11533" width="66.7109375" style="46" customWidth="1"/>
    <col min="11534" max="11534" width="15.42578125" style="46" customWidth="1"/>
    <col min="11535" max="11535" width="12.5703125" style="46" customWidth="1"/>
    <col min="11536" max="11536" width="12.28515625" style="46" customWidth="1"/>
    <col min="11537" max="11537" width="13" style="46" customWidth="1"/>
    <col min="11538" max="11538" width="11" style="46" customWidth="1"/>
    <col min="11539" max="11539" width="13.28515625" style="46" customWidth="1"/>
    <col min="11540" max="11540" width="7.7109375" style="46" customWidth="1"/>
    <col min="11541" max="11541" width="14.140625" style="46" customWidth="1"/>
    <col min="11542" max="11542" width="35.7109375" style="46" customWidth="1"/>
    <col min="11543" max="11543" width="21.85546875" style="46" customWidth="1"/>
    <col min="11544" max="11544" width="22.85546875" style="46" customWidth="1"/>
    <col min="11545" max="11545" width="24.7109375" style="46" customWidth="1"/>
    <col min="11546" max="11546" width="31.5703125" style="46" customWidth="1"/>
    <col min="11547" max="11547" width="27.140625" style="46" customWidth="1"/>
    <col min="11548" max="11548" width="19.28515625" style="46" customWidth="1"/>
    <col min="11549" max="11777" width="11.42578125" style="46"/>
    <col min="11778" max="11778" width="0" style="46" hidden="1" customWidth="1"/>
    <col min="11779" max="11779" width="21.85546875" style="46" customWidth="1"/>
    <col min="11780" max="11780" width="36.85546875" style="46" customWidth="1"/>
    <col min="11781" max="11781" width="32.85546875" style="46" customWidth="1"/>
    <col min="11782" max="11782" width="32.28515625" style="46" customWidth="1"/>
    <col min="11783" max="11783" width="3.7109375" style="46" customWidth="1"/>
    <col min="11784" max="11784" width="13.7109375" style="46" customWidth="1"/>
    <col min="11785" max="11785" width="5.5703125" style="46" customWidth="1"/>
    <col min="11786" max="11786" width="14.140625" style="46" customWidth="1"/>
    <col min="11787" max="11787" width="5.5703125" style="46" customWidth="1"/>
    <col min="11788" max="11788" width="13.7109375" style="46" customWidth="1"/>
    <col min="11789" max="11789" width="66.7109375" style="46" customWidth="1"/>
    <col min="11790" max="11790" width="15.42578125" style="46" customWidth="1"/>
    <col min="11791" max="11791" width="12.5703125" style="46" customWidth="1"/>
    <col min="11792" max="11792" width="12.28515625" style="46" customWidth="1"/>
    <col min="11793" max="11793" width="13" style="46" customWidth="1"/>
    <col min="11794" max="11794" width="11" style="46" customWidth="1"/>
    <col min="11795" max="11795" width="13.28515625" style="46" customWidth="1"/>
    <col min="11796" max="11796" width="7.7109375" style="46" customWidth="1"/>
    <col min="11797" max="11797" width="14.140625" style="46" customWidth="1"/>
    <col min="11798" max="11798" width="35.7109375" style="46" customWidth="1"/>
    <col min="11799" max="11799" width="21.85546875" style="46" customWidth="1"/>
    <col min="11800" max="11800" width="22.85546875" style="46" customWidth="1"/>
    <col min="11801" max="11801" width="24.7109375" style="46" customWidth="1"/>
    <col min="11802" max="11802" width="31.5703125" style="46" customWidth="1"/>
    <col min="11803" max="11803" width="27.140625" style="46" customWidth="1"/>
    <col min="11804" max="11804" width="19.28515625" style="46" customWidth="1"/>
    <col min="11805" max="12033" width="11.42578125" style="46"/>
    <col min="12034" max="12034" width="0" style="46" hidden="1" customWidth="1"/>
    <col min="12035" max="12035" width="21.85546875" style="46" customWidth="1"/>
    <col min="12036" max="12036" width="36.85546875" style="46" customWidth="1"/>
    <col min="12037" max="12037" width="32.85546875" style="46" customWidth="1"/>
    <col min="12038" max="12038" width="32.28515625" style="46" customWidth="1"/>
    <col min="12039" max="12039" width="3.7109375" style="46" customWidth="1"/>
    <col min="12040" max="12040" width="13.7109375" style="46" customWidth="1"/>
    <col min="12041" max="12041" width="5.5703125" style="46" customWidth="1"/>
    <col min="12042" max="12042" width="14.140625" style="46" customWidth="1"/>
    <col min="12043" max="12043" width="5.5703125" style="46" customWidth="1"/>
    <col min="12044" max="12044" width="13.7109375" style="46" customWidth="1"/>
    <col min="12045" max="12045" width="66.7109375" style="46" customWidth="1"/>
    <col min="12046" max="12046" width="15.42578125" style="46" customWidth="1"/>
    <col min="12047" max="12047" width="12.5703125" style="46" customWidth="1"/>
    <col min="12048" max="12048" width="12.28515625" style="46" customWidth="1"/>
    <col min="12049" max="12049" width="13" style="46" customWidth="1"/>
    <col min="12050" max="12050" width="11" style="46" customWidth="1"/>
    <col min="12051" max="12051" width="13.28515625" style="46" customWidth="1"/>
    <col min="12052" max="12052" width="7.7109375" style="46" customWidth="1"/>
    <col min="12053" max="12053" width="14.140625" style="46" customWidth="1"/>
    <col min="12054" max="12054" width="35.7109375" style="46" customWidth="1"/>
    <col min="12055" max="12055" width="21.85546875" style="46" customWidth="1"/>
    <col min="12056" max="12056" width="22.85546875" style="46" customWidth="1"/>
    <col min="12057" max="12057" width="24.7109375" style="46" customWidth="1"/>
    <col min="12058" max="12058" width="31.5703125" style="46" customWidth="1"/>
    <col min="12059" max="12059" width="27.140625" style="46" customWidth="1"/>
    <col min="12060" max="12060" width="19.28515625" style="46" customWidth="1"/>
    <col min="12061" max="12289" width="11.42578125" style="46"/>
    <col min="12290" max="12290" width="0" style="46" hidden="1" customWidth="1"/>
    <col min="12291" max="12291" width="21.85546875" style="46" customWidth="1"/>
    <col min="12292" max="12292" width="36.85546875" style="46" customWidth="1"/>
    <col min="12293" max="12293" width="32.85546875" style="46" customWidth="1"/>
    <col min="12294" max="12294" width="32.28515625" style="46" customWidth="1"/>
    <col min="12295" max="12295" width="3.7109375" style="46" customWidth="1"/>
    <col min="12296" max="12296" width="13.7109375" style="46" customWidth="1"/>
    <col min="12297" max="12297" width="5.5703125" style="46" customWidth="1"/>
    <col min="12298" max="12298" width="14.140625" style="46" customWidth="1"/>
    <col min="12299" max="12299" width="5.5703125" style="46" customWidth="1"/>
    <col min="12300" max="12300" width="13.7109375" style="46" customWidth="1"/>
    <col min="12301" max="12301" width="66.7109375" style="46" customWidth="1"/>
    <col min="12302" max="12302" width="15.42578125" style="46" customWidth="1"/>
    <col min="12303" max="12303" width="12.5703125" style="46" customWidth="1"/>
    <col min="12304" max="12304" width="12.28515625" style="46" customWidth="1"/>
    <col min="12305" max="12305" width="13" style="46" customWidth="1"/>
    <col min="12306" max="12306" width="11" style="46" customWidth="1"/>
    <col min="12307" max="12307" width="13.28515625" style="46" customWidth="1"/>
    <col min="12308" max="12308" width="7.7109375" style="46" customWidth="1"/>
    <col min="12309" max="12309" width="14.140625" style="46" customWidth="1"/>
    <col min="12310" max="12310" width="35.7109375" style="46" customWidth="1"/>
    <col min="12311" max="12311" width="21.85546875" style="46" customWidth="1"/>
    <col min="12312" max="12312" width="22.85546875" style="46" customWidth="1"/>
    <col min="12313" max="12313" width="24.7109375" style="46" customWidth="1"/>
    <col min="12314" max="12314" width="31.5703125" style="46" customWidth="1"/>
    <col min="12315" max="12315" width="27.140625" style="46" customWidth="1"/>
    <col min="12316" max="12316" width="19.28515625" style="46" customWidth="1"/>
    <col min="12317" max="12545" width="11.42578125" style="46"/>
    <col min="12546" max="12546" width="0" style="46" hidden="1" customWidth="1"/>
    <col min="12547" max="12547" width="21.85546875" style="46" customWidth="1"/>
    <col min="12548" max="12548" width="36.85546875" style="46" customWidth="1"/>
    <col min="12549" max="12549" width="32.85546875" style="46" customWidth="1"/>
    <col min="12550" max="12550" width="32.28515625" style="46" customWidth="1"/>
    <col min="12551" max="12551" width="3.7109375" style="46" customWidth="1"/>
    <col min="12552" max="12552" width="13.7109375" style="46" customWidth="1"/>
    <col min="12553" max="12553" width="5.5703125" style="46" customWidth="1"/>
    <col min="12554" max="12554" width="14.140625" style="46" customWidth="1"/>
    <col min="12555" max="12555" width="5.5703125" style="46" customWidth="1"/>
    <col min="12556" max="12556" width="13.7109375" style="46" customWidth="1"/>
    <col min="12557" max="12557" width="66.7109375" style="46" customWidth="1"/>
    <col min="12558" max="12558" width="15.42578125" style="46" customWidth="1"/>
    <col min="12559" max="12559" width="12.5703125" style="46" customWidth="1"/>
    <col min="12560" max="12560" width="12.28515625" style="46" customWidth="1"/>
    <col min="12561" max="12561" width="13" style="46" customWidth="1"/>
    <col min="12562" max="12562" width="11" style="46" customWidth="1"/>
    <col min="12563" max="12563" width="13.28515625" style="46" customWidth="1"/>
    <col min="12564" max="12564" width="7.7109375" style="46" customWidth="1"/>
    <col min="12565" max="12565" width="14.140625" style="46" customWidth="1"/>
    <col min="12566" max="12566" width="35.7109375" style="46" customWidth="1"/>
    <col min="12567" max="12567" width="21.85546875" style="46" customWidth="1"/>
    <col min="12568" max="12568" width="22.85546875" style="46" customWidth="1"/>
    <col min="12569" max="12569" width="24.7109375" style="46" customWidth="1"/>
    <col min="12570" max="12570" width="31.5703125" style="46" customWidth="1"/>
    <col min="12571" max="12571" width="27.140625" style="46" customWidth="1"/>
    <col min="12572" max="12572" width="19.28515625" style="46" customWidth="1"/>
    <col min="12573" max="12801" width="11.42578125" style="46"/>
    <col min="12802" max="12802" width="0" style="46" hidden="1" customWidth="1"/>
    <col min="12803" max="12803" width="21.85546875" style="46" customWidth="1"/>
    <col min="12804" max="12804" width="36.85546875" style="46" customWidth="1"/>
    <col min="12805" max="12805" width="32.85546875" style="46" customWidth="1"/>
    <col min="12806" max="12806" width="32.28515625" style="46" customWidth="1"/>
    <col min="12807" max="12807" width="3.7109375" style="46" customWidth="1"/>
    <col min="12808" max="12808" width="13.7109375" style="46" customWidth="1"/>
    <col min="12809" max="12809" width="5.5703125" style="46" customWidth="1"/>
    <col min="12810" max="12810" width="14.140625" style="46" customWidth="1"/>
    <col min="12811" max="12811" width="5.5703125" style="46" customWidth="1"/>
    <col min="12812" max="12812" width="13.7109375" style="46" customWidth="1"/>
    <col min="12813" max="12813" width="66.7109375" style="46" customWidth="1"/>
    <col min="12814" max="12814" width="15.42578125" style="46" customWidth="1"/>
    <col min="12815" max="12815" width="12.5703125" style="46" customWidth="1"/>
    <col min="12816" max="12816" width="12.28515625" style="46" customWidth="1"/>
    <col min="12817" max="12817" width="13" style="46" customWidth="1"/>
    <col min="12818" max="12818" width="11" style="46" customWidth="1"/>
    <col min="12819" max="12819" width="13.28515625" style="46" customWidth="1"/>
    <col min="12820" max="12820" width="7.7109375" style="46" customWidth="1"/>
    <col min="12821" max="12821" width="14.140625" style="46" customWidth="1"/>
    <col min="12822" max="12822" width="35.7109375" style="46" customWidth="1"/>
    <col min="12823" max="12823" width="21.85546875" style="46" customWidth="1"/>
    <col min="12824" max="12824" width="22.85546875" style="46" customWidth="1"/>
    <col min="12825" max="12825" width="24.7109375" style="46" customWidth="1"/>
    <col min="12826" max="12826" width="31.5703125" style="46" customWidth="1"/>
    <col min="12827" max="12827" width="27.140625" style="46" customWidth="1"/>
    <col min="12828" max="12828" width="19.28515625" style="46" customWidth="1"/>
    <col min="12829" max="13057" width="11.42578125" style="46"/>
    <col min="13058" max="13058" width="0" style="46" hidden="1" customWidth="1"/>
    <col min="13059" max="13059" width="21.85546875" style="46" customWidth="1"/>
    <col min="13060" max="13060" width="36.85546875" style="46" customWidth="1"/>
    <col min="13061" max="13061" width="32.85546875" style="46" customWidth="1"/>
    <col min="13062" max="13062" width="32.28515625" style="46" customWidth="1"/>
    <col min="13063" max="13063" width="3.7109375" style="46" customWidth="1"/>
    <col min="13064" max="13064" width="13.7109375" style="46" customWidth="1"/>
    <col min="13065" max="13065" width="5.5703125" style="46" customWidth="1"/>
    <col min="13066" max="13066" width="14.140625" style="46" customWidth="1"/>
    <col min="13067" max="13067" width="5.5703125" style="46" customWidth="1"/>
    <col min="13068" max="13068" width="13.7109375" style="46" customWidth="1"/>
    <col min="13069" max="13069" width="66.7109375" style="46" customWidth="1"/>
    <col min="13070" max="13070" width="15.42578125" style="46" customWidth="1"/>
    <col min="13071" max="13071" width="12.5703125" style="46" customWidth="1"/>
    <col min="13072" max="13072" width="12.28515625" style="46" customWidth="1"/>
    <col min="13073" max="13073" width="13" style="46" customWidth="1"/>
    <col min="13074" max="13074" width="11" style="46" customWidth="1"/>
    <col min="13075" max="13075" width="13.28515625" style="46" customWidth="1"/>
    <col min="13076" max="13076" width="7.7109375" style="46" customWidth="1"/>
    <col min="13077" max="13077" width="14.140625" style="46" customWidth="1"/>
    <col min="13078" max="13078" width="35.7109375" style="46" customWidth="1"/>
    <col min="13079" max="13079" width="21.85546875" style="46" customWidth="1"/>
    <col min="13080" max="13080" width="22.85546875" style="46" customWidth="1"/>
    <col min="13081" max="13081" width="24.7109375" style="46" customWidth="1"/>
    <col min="13082" max="13082" width="31.5703125" style="46" customWidth="1"/>
    <col min="13083" max="13083" width="27.140625" style="46" customWidth="1"/>
    <col min="13084" max="13084" width="19.28515625" style="46" customWidth="1"/>
    <col min="13085" max="13313" width="11.42578125" style="46"/>
    <col min="13314" max="13314" width="0" style="46" hidden="1" customWidth="1"/>
    <col min="13315" max="13315" width="21.85546875" style="46" customWidth="1"/>
    <col min="13316" max="13316" width="36.85546875" style="46" customWidth="1"/>
    <col min="13317" max="13317" width="32.85546875" style="46" customWidth="1"/>
    <col min="13318" max="13318" width="32.28515625" style="46" customWidth="1"/>
    <col min="13319" max="13319" width="3.7109375" style="46" customWidth="1"/>
    <col min="13320" max="13320" width="13.7109375" style="46" customWidth="1"/>
    <col min="13321" max="13321" width="5.5703125" style="46" customWidth="1"/>
    <col min="13322" max="13322" width="14.140625" style="46" customWidth="1"/>
    <col min="13323" max="13323" width="5.5703125" style="46" customWidth="1"/>
    <col min="13324" max="13324" width="13.7109375" style="46" customWidth="1"/>
    <col min="13325" max="13325" width="66.7109375" style="46" customWidth="1"/>
    <col min="13326" max="13326" width="15.42578125" style="46" customWidth="1"/>
    <col min="13327" max="13327" width="12.5703125" style="46" customWidth="1"/>
    <col min="13328" max="13328" width="12.28515625" style="46" customWidth="1"/>
    <col min="13329" max="13329" width="13" style="46" customWidth="1"/>
    <col min="13330" max="13330" width="11" style="46" customWidth="1"/>
    <col min="13331" max="13331" width="13.28515625" style="46" customWidth="1"/>
    <col min="13332" max="13332" width="7.7109375" style="46" customWidth="1"/>
    <col min="13333" max="13333" width="14.140625" style="46" customWidth="1"/>
    <col min="13334" max="13334" width="35.7109375" style="46" customWidth="1"/>
    <col min="13335" max="13335" width="21.85546875" style="46" customWidth="1"/>
    <col min="13336" max="13336" width="22.85546875" style="46" customWidth="1"/>
    <col min="13337" max="13337" width="24.7109375" style="46" customWidth="1"/>
    <col min="13338" max="13338" width="31.5703125" style="46" customWidth="1"/>
    <col min="13339" max="13339" width="27.140625" style="46" customWidth="1"/>
    <col min="13340" max="13340" width="19.28515625" style="46" customWidth="1"/>
    <col min="13341" max="13569" width="11.42578125" style="46"/>
    <col min="13570" max="13570" width="0" style="46" hidden="1" customWidth="1"/>
    <col min="13571" max="13571" width="21.85546875" style="46" customWidth="1"/>
    <col min="13572" max="13572" width="36.85546875" style="46" customWidth="1"/>
    <col min="13573" max="13573" width="32.85546875" style="46" customWidth="1"/>
    <col min="13574" max="13574" width="32.28515625" style="46" customWidth="1"/>
    <col min="13575" max="13575" width="3.7109375" style="46" customWidth="1"/>
    <col min="13576" max="13576" width="13.7109375" style="46" customWidth="1"/>
    <col min="13577" max="13577" width="5.5703125" style="46" customWidth="1"/>
    <col min="13578" max="13578" width="14.140625" style="46" customWidth="1"/>
    <col min="13579" max="13579" width="5.5703125" style="46" customWidth="1"/>
    <col min="13580" max="13580" width="13.7109375" style="46" customWidth="1"/>
    <col min="13581" max="13581" width="66.7109375" style="46" customWidth="1"/>
    <col min="13582" max="13582" width="15.42578125" style="46" customWidth="1"/>
    <col min="13583" max="13583" width="12.5703125" style="46" customWidth="1"/>
    <col min="13584" max="13584" width="12.28515625" style="46" customWidth="1"/>
    <col min="13585" max="13585" width="13" style="46" customWidth="1"/>
    <col min="13586" max="13586" width="11" style="46" customWidth="1"/>
    <col min="13587" max="13587" width="13.28515625" style="46" customWidth="1"/>
    <col min="13588" max="13588" width="7.7109375" style="46" customWidth="1"/>
    <col min="13589" max="13589" width="14.140625" style="46" customWidth="1"/>
    <col min="13590" max="13590" width="35.7109375" style="46" customWidth="1"/>
    <col min="13591" max="13591" width="21.85546875" style="46" customWidth="1"/>
    <col min="13592" max="13592" width="22.85546875" style="46" customWidth="1"/>
    <col min="13593" max="13593" width="24.7109375" style="46" customWidth="1"/>
    <col min="13594" max="13594" width="31.5703125" style="46" customWidth="1"/>
    <col min="13595" max="13595" width="27.140625" style="46" customWidth="1"/>
    <col min="13596" max="13596" width="19.28515625" style="46" customWidth="1"/>
    <col min="13597" max="13825" width="11.42578125" style="46"/>
    <col min="13826" max="13826" width="0" style="46" hidden="1" customWidth="1"/>
    <col min="13827" max="13827" width="21.85546875" style="46" customWidth="1"/>
    <col min="13828" max="13828" width="36.85546875" style="46" customWidth="1"/>
    <col min="13829" max="13829" width="32.85546875" style="46" customWidth="1"/>
    <col min="13830" max="13830" width="32.28515625" style="46" customWidth="1"/>
    <col min="13831" max="13831" width="3.7109375" style="46" customWidth="1"/>
    <col min="13832" max="13832" width="13.7109375" style="46" customWidth="1"/>
    <col min="13833" max="13833" width="5.5703125" style="46" customWidth="1"/>
    <col min="13834" max="13834" width="14.140625" style="46" customWidth="1"/>
    <col min="13835" max="13835" width="5.5703125" style="46" customWidth="1"/>
    <col min="13836" max="13836" width="13.7109375" style="46" customWidth="1"/>
    <col min="13837" max="13837" width="66.7109375" style="46" customWidth="1"/>
    <col min="13838" max="13838" width="15.42578125" style="46" customWidth="1"/>
    <col min="13839" max="13839" width="12.5703125" style="46" customWidth="1"/>
    <col min="13840" max="13840" width="12.28515625" style="46" customWidth="1"/>
    <col min="13841" max="13841" width="13" style="46" customWidth="1"/>
    <col min="13842" max="13842" width="11" style="46" customWidth="1"/>
    <col min="13843" max="13843" width="13.28515625" style="46" customWidth="1"/>
    <col min="13844" max="13844" width="7.7109375" style="46" customWidth="1"/>
    <col min="13845" max="13845" width="14.140625" style="46" customWidth="1"/>
    <col min="13846" max="13846" width="35.7109375" style="46" customWidth="1"/>
    <col min="13847" max="13847" width="21.85546875" style="46" customWidth="1"/>
    <col min="13848" max="13848" width="22.85546875" style="46" customWidth="1"/>
    <col min="13849" max="13849" width="24.7109375" style="46" customWidth="1"/>
    <col min="13850" max="13850" width="31.5703125" style="46" customWidth="1"/>
    <col min="13851" max="13851" width="27.140625" style="46" customWidth="1"/>
    <col min="13852" max="13852" width="19.28515625" style="46" customWidth="1"/>
    <col min="13853" max="14081" width="11.42578125" style="46"/>
    <col min="14082" max="14082" width="0" style="46" hidden="1" customWidth="1"/>
    <col min="14083" max="14083" width="21.85546875" style="46" customWidth="1"/>
    <col min="14084" max="14084" width="36.85546875" style="46" customWidth="1"/>
    <col min="14085" max="14085" width="32.85546875" style="46" customWidth="1"/>
    <col min="14086" max="14086" width="32.28515625" style="46" customWidth="1"/>
    <col min="14087" max="14087" width="3.7109375" style="46" customWidth="1"/>
    <col min="14088" max="14088" width="13.7109375" style="46" customWidth="1"/>
    <col min="14089" max="14089" width="5.5703125" style="46" customWidth="1"/>
    <col min="14090" max="14090" width="14.140625" style="46" customWidth="1"/>
    <col min="14091" max="14091" width="5.5703125" style="46" customWidth="1"/>
    <col min="14092" max="14092" width="13.7109375" style="46" customWidth="1"/>
    <col min="14093" max="14093" width="66.7109375" style="46" customWidth="1"/>
    <col min="14094" max="14094" width="15.42578125" style="46" customWidth="1"/>
    <col min="14095" max="14095" width="12.5703125" style="46" customWidth="1"/>
    <col min="14096" max="14096" width="12.28515625" style="46" customWidth="1"/>
    <col min="14097" max="14097" width="13" style="46" customWidth="1"/>
    <col min="14098" max="14098" width="11" style="46" customWidth="1"/>
    <col min="14099" max="14099" width="13.28515625" style="46" customWidth="1"/>
    <col min="14100" max="14100" width="7.7109375" style="46" customWidth="1"/>
    <col min="14101" max="14101" width="14.140625" style="46" customWidth="1"/>
    <col min="14102" max="14102" width="35.7109375" style="46" customWidth="1"/>
    <col min="14103" max="14103" width="21.85546875" style="46" customWidth="1"/>
    <col min="14104" max="14104" width="22.85546875" style="46" customWidth="1"/>
    <col min="14105" max="14105" width="24.7109375" style="46" customWidth="1"/>
    <col min="14106" max="14106" width="31.5703125" style="46" customWidth="1"/>
    <col min="14107" max="14107" width="27.140625" style="46" customWidth="1"/>
    <col min="14108" max="14108" width="19.28515625" style="46" customWidth="1"/>
    <col min="14109" max="14337" width="11.42578125" style="46"/>
    <col min="14338" max="14338" width="0" style="46" hidden="1" customWidth="1"/>
    <col min="14339" max="14339" width="21.85546875" style="46" customWidth="1"/>
    <col min="14340" max="14340" width="36.85546875" style="46" customWidth="1"/>
    <col min="14341" max="14341" width="32.85546875" style="46" customWidth="1"/>
    <col min="14342" max="14342" width="32.28515625" style="46" customWidth="1"/>
    <col min="14343" max="14343" width="3.7109375" style="46" customWidth="1"/>
    <col min="14344" max="14344" width="13.7109375" style="46" customWidth="1"/>
    <col min="14345" max="14345" width="5.5703125" style="46" customWidth="1"/>
    <col min="14346" max="14346" width="14.140625" style="46" customWidth="1"/>
    <col min="14347" max="14347" width="5.5703125" style="46" customWidth="1"/>
    <col min="14348" max="14348" width="13.7109375" style="46" customWidth="1"/>
    <col min="14349" max="14349" width="66.7109375" style="46" customWidth="1"/>
    <col min="14350" max="14350" width="15.42578125" style="46" customWidth="1"/>
    <col min="14351" max="14351" width="12.5703125" style="46" customWidth="1"/>
    <col min="14352" max="14352" width="12.28515625" style="46" customWidth="1"/>
    <col min="14353" max="14353" width="13" style="46" customWidth="1"/>
    <col min="14354" max="14354" width="11" style="46" customWidth="1"/>
    <col min="14355" max="14355" width="13.28515625" style="46" customWidth="1"/>
    <col min="14356" max="14356" width="7.7109375" style="46" customWidth="1"/>
    <col min="14357" max="14357" width="14.140625" style="46" customWidth="1"/>
    <col min="14358" max="14358" width="35.7109375" style="46" customWidth="1"/>
    <col min="14359" max="14359" width="21.85546875" style="46" customWidth="1"/>
    <col min="14360" max="14360" width="22.85546875" style="46" customWidth="1"/>
    <col min="14361" max="14361" width="24.7109375" style="46" customWidth="1"/>
    <col min="14362" max="14362" width="31.5703125" style="46" customWidth="1"/>
    <col min="14363" max="14363" width="27.140625" style="46" customWidth="1"/>
    <col min="14364" max="14364" width="19.28515625" style="46" customWidth="1"/>
    <col min="14365" max="14593" width="11.42578125" style="46"/>
    <col min="14594" max="14594" width="0" style="46" hidden="1" customWidth="1"/>
    <col min="14595" max="14595" width="21.85546875" style="46" customWidth="1"/>
    <col min="14596" max="14596" width="36.85546875" style="46" customWidth="1"/>
    <col min="14597" max="14597" width="32.85546875" style="46" customWidth="1"/>
    <col min="14598" max="14598" width="32.28515625" style="46" customWidth="1"/>
    <col min="14599" max="14599" width="3.7109375" style="46" customWidth="1"/>
    <col min="14600" max="14600" width="13.7109375" style="46" customWidth="1"/>
    <col min="14601" max="14601" width="5.5703125" style="46" customWidth="1"/>
    <col min="14602" max="14602" width="14.140625" style="46" customWidth="1"/>
    <col min="14603" max="14603" width="5.5703125" style="46" customWidth="1"/>
    <col min="14604" max="14604" width="13.7109375" style="46" customWidth="1"/>
    <col min="14605" max="14605" width="66.7109375" style="46" customWidth="1"/>
    <col min="14606" max="14606" width="15.42578125" style="46" customWidth="1"/>
    <col min="14607" max="14607" width="12.5703125" style="46" customWidth="1"/>
    <col min="14608" max="14608" width="12.28515625" style="46" customWidth="1"/>
    <col min="14609" max="14609" width="13" style="46" customWidth="1"/>
    <col min="14610" max="14610" width="11" style="46" customWidth="1"/>
    <col min="14611" max="14611" width="13.28515625" style="46" customWidth="1"/>
    <col min="14612" max="14612" width="7.7109375" style="46" customWidth="1"/>
    <col min="14613" max="14613" width="14.140625" style="46" customWidth="1"/>
    <col min="14614" max="14614" width="35.7109375" style="46" customWidth="1"/>
    <col min="14615" max="14615" width="21.85546875" style="46" customWidth="1"/>
    <col min="14616" max="14616" width="22.85546875" style="46" customWidth="1"/>
    <col min="14617" max="14617" width="24.7109375" style="46" customWidth="1"/>
    <col min="14618" max="14618" width="31.5703125" style="46" customWidth="1"/>
    <col min="14619" max="14619" width="27.140625" style="46" customWidth="1"/>
    <col min="14620" max="14620" width="19.28515625" style="46" customWidth="1"/>
    <col min="14621" max="14849" width="11.42578125" style="46"/>
    <col min="14850" max="14850" width="0" style="46" hidden="1" customWidth="1"/>
    <col min="14851" max="14851" width="21.85546875" style="46" customWidth="1"/>
    <col min="14852" max="14852" width="36.85546875" style="46" customWidth="1"/>
    <col min="14853" max="14853" width="32.85546875" style="46" customWidth="1"/>
    <col min="14854" max="14854" width="32.28515625" style="46" customWidth="1"/>
    <col min="14855" max="14855" width="3.7109375" style="46" customWidth="1"/>
    <col min="14856" max="14856" width="13.7109375" style="46" customWidth="1"/>
    <col min="14857" max="14857" width="5.5703125" style="46" customWidth="1"/>
    <col min="14858" max="14858" width="14.140625" style="46" customWidth="1"/>
    <col min="14859" max="14859" width="5.5703125" style="46" customWidth="1"/>
    <col min="14860" max="14860" width="13.7109375" style="46" customWidth="1"/>
    <col min="14861" max="14861" width="66.7109375" style="46" customWidth="1"/>
    <col min="14862" max="14862" width="15.42578125" style="46" customWidth="1"/>
    <col min="14863" max="14863" width="12.5703125" style="46" customWidth="1"/>
    <col min="14864" max="14864" width="12.28515625" style="46" customWidth="1"/>
    <col min="14865" max="14865" width="13" style="46" customWidth="1"/>
    <col min="14866" max="14866" width="11" style="46" customWidth="1"/>
    <col min="14867" max="14867" width="13.28515625" style="46" customWidth="1"/>
    <col min="14868" max="14868" width="7.7109375" style="46" customWidth="1"/>
    <col min="14869" max="14869" width="14.140625" style="46" customWidth="1"/>
    <col min="14870" max="14870" width="35.7109375" style="46" customWidth="1"/>
    <col min="14871" max="14871" width="21.85546875" style="46" customWidth="1"/>
    <col min="14872" max="14872" width="22.85546875" style="46" customWidth="1"/>
    <col min="14873" max="14873" width="24.7109375" style="46" customWidth="1"/>
    <col min="14874" max="14874" width="31.5703125" style="46" customWidth="1"/>
    <col min="14875" max="14875" width="27.140625" style="46" customWidth="1"/>
    <col min="14876" max="14876" width="19.28515625" style="46" customWidth="1"/>
    <col min="14877" max="15105" width="11.42578125" style="46"/>
    <col min="15106" max="15106" width="0" style="46" hidden="1" customWidth="1"/>
    <col min="15107" max="15107" width="21.85546875" style="46" customWidth="1"/>
    <col min="15108" max="15108" width="36.85546875" style="46" customWidth="1"/>
    <col min="15109" max="15109" width="32.85546875" style="46" customWidth="1"/>
    <col min="15110" max="15110" width="32.28515625" style="46" customWidth="1"/>
    <col min="15111" max="15111" width="3.7109375" style="46" customWidth="1"/>
    <col min="15112" max="15112" width="13.7109375" style="46" customWidth="1"/>
    <col min="15113" max="15113" width="5.5703125" style="46" customWidth="1"/>
    <col min="15114" max="15114" width="14.140625" style="46" customWidth="1"/>
    <col min="15115" max="15115" width="5.5703125" style="46" customWidth="1"/>
    <col min="15116" max="15116" width="13.7109375" style="46" customWidth="1"/>
    <col min="15117" max="15117" width="66.7109375" style="46" customWidth="1"/>
    <col min="15118" max="15118" width="15.42578125" style="46" customWidth="1"/>
    <col min="15119" max="15119" width="12.5703125" style="46" customWidth="1"/>
    <col min="15120" max="15120" width="12.28515625" style="46" customWidth="1"/>
    <col min="15121" max="15121" width="13" style="46" customWidth="1"/>
    <col min="15122" max="15122" width="11" style="46" customWidth="1"/>
    <col min="15123" max="15123" width="13.28515625" style="46" customWidth="1"/>
    <col min="15124" max="15124" width="7.7109375" style="46" customWidth="1"/>
    <col min="15125" max="15125" width="14.140625" style="46" customWidth="1"/>
    <col min="15126" max="15126" width="35.7109375" style="46" customWidth="1"/>
    <col min="15127" max="15127" width="21.85546875" style="46" customWidth="1"/>
    <col min="15128" max="15128" width="22.85546875" style="46" customWidth="1"/>
    <col min="15129" max="15129" width="24.7109375" style="46" customWidth="1"/>
    <col min="15130" max="15130" width="31.5703125" style="46" customWidth="1"/>
    <col min="15131" max="15131" width="27.140625" style="46" customWidth="1"/>
    <col min="15132" max="15132" width="19.28515625" style="46" customWidth="1"/>
    <col min="15133" max="15361" width="11.42578125" style="46"/>
    <col min="15362" max="15362" width="0" style="46" hidden="1" customWidth="1"/>
    <col min="15363" max="15363" width="21.85546875" style="46" customWidth="1"/>
    <col min="15364" max="15364" width="36.85546875" style="46" customWidth="1"/>
    <col min="15365" max="15365" width="32.85546875" style="46" customWidth="1"/>
    <col min="15366" max="15366" width="32.28515625" style="46" customWidth="1"/>
    <col min="15367" max="15367" width="3.7109375" style="46" customWidth="1"/>
    <col min="15368" max="15368" width="13.7109375" style="46" customWidth="1"/>
    <col min="15369" max="15369" width="5.5703125" style="46" customWidth="1"/>
    <col min="15370" max="15370" width="14.140625" style="46" customWidth="1"/>
    <col min="15371" max="15371" width="5.5703125" style="46" customWidth="1"/>
    <col min="15372" max="15372" width="13.7109375" style="46" customWidth="1"/>
    <col min="15373" max="15373" width="66.7109375" style="46" customWidth="1"/>
    <col min="15374" max="15374" width="15.42578125" style="46" customWidth="1"/>
    <col min="15375" max="15375" width="12.5703125" style="46" customWidth="1"/>
    <col min="15376" max="15376" width="12.28515625" style="46" customWidth="1"/>
    <col min="15377" max="15377" width="13" style="46" customWidth="1"/>
    <col min="15378" max="15378" width="11" style="46" customWidth="1"/>
    <col min="15379" max="15379" width="13.28515625" style="46" customWidth="1"/>
    <col min="15380" max="15380" width="7.7109375" style="46" customWidth="1"/>
    <col min="15381" max="15381" width="14.140625" style="46" customWidth="1"/>
    <col min="15382" max="15382" width="35.7109375" style="46" customWidth="1"/>
    <col min="15383" max="15383" width="21.85546875" style="46" customWidth="1"/>
    <col min="15384" max="15384" width="22.85546875" style="46" customWidth="1"/>
    <col min="15385" max="15385" width="24.7109375" style="46" customWidth="1"/>
    <col min="15386" max="15386" width="31.5703125" style="46" customWidth="1"/>
    <col min="15387" max="15387" width="27.140625" style="46" customWidth="1"/>
    <col min="15388" max="15388" width="19.28515625" style="46" customWidth="1"/>
    <col min="15389" max="15617" width="11.42578125" style="46"/>
    <col min="15618" max="15618" width="0" style="46" hidden="1" customWidth="1"/>
    <col min="15619" max="15619" width="21.85546875" style="46" customWidth="1"/>
    <col min="15620" max="15620" width="36.85546875" style="46" customWidth="1"/>
    <col min="15621" max="15621" width="32.85546875" style="46" customWidth="1"/>
    <col min="15622" max="15622" width="32.28515625" style="46" customWidth="1"/>
    <col min="15623" max="15623" width="3.7109375" style="46" customWidth="1"/>
    <col min="15624" max="15624" width="13.7109375" style="46" customWidth="1"/>
    <col min="15625" max="15625" width="5.5703125" style="46" customWidth="1"/>
    <col min="15626" max="15626" width="14.140625" style="46" customWidth="1"/>
    <col min="15627" max="15627" width="5.5703125" style="46" customWidth="1"/>
    <col min="15628" max="15628" width="13.7109375" style="46" customWidth="1"/>
    <col min="15629" max="15629" width="66.7109375" style="46" customWidth="1"/>
    <col min="15630" max="15630" width="15.42578125" style="46" customWidth="1"/>
    <col min="15631" max="15631" width="12.5703125" style="46" customWidth="1"/>
    <col min="15632" max="15632" width="12.28515625" style="46" customWidth="1"/>
    <col min="15633" max="15633" width="13" style="46" customWidth="1"/>
    <col min="15634" max="15634" width="11" style="46" customWidth="1"/>
    <col min="15635" max="15635" width="13.28515625" style="46" customWidth="1"/>
    <col min="15636" max="15636" width="7.7109375" style="46" customWidth="1"/>
    <col min="15637" max="15637" width="14.140625" style="46" customWidth="1"/>
    <col min="15638" max="15638" width="35.7109375" style="46" customWidth="1"/>
    <col min="15639" max="15639" width="21.85546875" style="46" customWidth="1"/>
    <col min="15640" max="15640" width="22.85546875" style="46" customWidth="1"/>
    <col min="15641" max="15641" width="24.7109375" style="46" customWidth="1"/>
    <col min="15642" max="15642" width="31.5703125" style="46" customWidth="1"/>
    <col min="15643" max="15643" width="27.140625" style="46" customWidth="1"/>
    <col min="15644" max="15644" width="19.28515625" style="46" customWidth="1"/>
    <col min="15645" max="15873" width="11.42578125" style="46"/>
    <col min="15874" max="15874" width="0" style="46" hidden="1" customWidth="1"/>
    <col min="15875" max="15875" width="21.85546875" style="46" customWidth="1"/>
    <col min="15876" max="15876" width="36.85546875" style="46" customWidth="1"/>
    <col min="15877" max="15877" width="32.85546875" style="46" customWidth="1"/>
    <col min="15878" max="15878" width="32.28515625" style="46" customWidth="1"/>
    <col min="15879" max="15879" width="3.7109375" style="46" customWidth="1"/>
    <col min="15880" max="15880" width="13.7109375" style="46" customWidth="1"/>
    <col min="15881" max="15881" width="5.5703125" style="46" customWidth="1"/>
    <col min="15882" max="15882" width="14.140625" style="46" customWidth="1"/>
    <col min="15883" max="15883" width="5.5703125" style="46" customWidth="1"/>
    <col min="15884" max="15884" width="13.7109375" style="46" customWidth="1"/>
    <col min="15885" max="15885" width="66.7109375" style="46" customWidth="1"/>
    <col min="15886" max="15886" width="15.42578125" style="46" customWidth="1"/>
    <col min="15887" max="15887" width="12.5703125" style="46" customWidth="1"/>
    <col min="15888" max="15888" width="12.28515625" style="46" customWidth="1"/>
    <col min="15889" max="15889" width="13" style="46" customWidth="1"/>
    <col min="15890" max="15890" width="11" style="46" customWidth="1"/>
    <col min="15891" max="15891" width="13.28515625" style="46" customWidth="1"/>
    <col min="15892" max="15892" width="7.7109375" style="46" customWidth="1"/>
    <col min="15893" max="15893" width="14.140625" style="46" customWidth="1"/>
    <col min="15894" max="15894" width="35.7109375" style="46" customWidth="1"/>
    <col min="15895" max="15895" width="21.85546875" style="46" customWidth="1"/>
    <col min="15896" max="15896" width="22.85546875" style="46" customWidth="1"/>
    <col min="15897" max="15897" width="24.7109375" style="46" customWidth="1"/>
    <col min="15898" max="15898" width="31.5703125" style="46" customWidth="1"/>
    <col min="15899" max="15899" width="27.140625" style="46" customWidth="1"/>
    <col min="15900" max="15900" width="19.28515625" style="46" customWidth="1"/>
    <col min="15901" max="16129" width="11.42578125" style="46"/>
    <col min="16130" max="16130" width="0" style="46" hidden="1" customWidth="1"/>
    <col min="16131" max="16131" width="21.85546875" style="46" customWidth="1"/>
    <col min="16132" max="16132" width="36.85546875" style="46" customWidth="1"/>
    <col min="16133" max="16133" width="32.85546875" style="46" customWidth="1"/>
    <col min="16134" max="16134" width="32.28515625" style="46" customWidth="1"/>
    <col min="16135" max="16135" width="3.7109375" style="46" customWidth="1"/>
    <col min="16136" max="16136" width="13.7109375" style="46" customWidth="1"/>
    <col min="16137" max="16137" width="5.5703125" style="46" customWidth="1"/>
    <col min="16138" max="16138" width="14.140625" style="46" customWidth="1"/>
    <col min="16139" max="16139" width="5.5703125" style="46" customWidth="1"/>
    <col min="16140" max="16140" width="13.7109375" style="46" customWidth="1"/>
    <col min="16141" max="16141" width="66.7109375" style="46" customWidth="1"/>
    <col min="16142" max="16142" width="15.42578125" style="46" customWidth="1"/>
    <col min="16143" max="16143" width="12.5703125" style="46" customWidth="1"/>
    <col min="16144" max="16144" width="12.28515625" style="46" customWidth="1"/>
    <col min="16145" max="16145" width="13" style="46" customWidth="1"/>
    <col min="16146" max="16146" width="11" style="46" customWidth="1"/>
    <col min="16147" max="16147" width="13.28515625" style="46" customWidth="1"/>
    <col min="16148" max="16148" width="7.7109375" style="46" customWidth="1"/>
    <col min="16149" max="16149" width="14.140625" style="46" customWidth="1"/>
    <col min="16150" max="16150" width="35.7109375" style="46" customWidth="1"/>
    <col min="16151" max="16151" width="21.85546875" style="46" customWidth="1"/>
    <col min="16152" max="16152" width="22.85546875" style="46" customWidth="1"/>
    <col min="16153" max="16153" width="24.7109375" style="46" customWidth="1"/>
    <col min="16154" max="16154" width="31.5703125" style="46" customWidth="1"/>
    <col min="16155" max="16155" width="27.140625" style="46" customWidth="1"/>
    <col min="16156" max="16156" width="19.28515625" style="46" customWidth="1"/>
    <col min="16157" max="16384" width="11.42578125" style="46"/>
  </cols>
  <sheetData>
    <row r="1" spans="1:28" s="43" customFormat="1" ht="40.5" customHeight="1" x14ac:dyDescent="0.3">
      <c r="A1" s="42"/>
      <c r="B1" s="150"/>
      <c r="C1" s="151"/>
      <c r="D1" s="154" t="s">
        <v>0</v>
      </c>
      <c r="E1" s="154"/>
      <c r="F1" s="154"/>
      <c r="G1" s="154"/>
      <c r="H1" s="154"/>
      <c r="I1" s="154"/>
      <c r="J1" s="154"/>
      <c r="K1" s="154"/>
      <c r="L1" s="154"/>
      <c r="M1" s="154"/>
      <c r="N1" s="154"/>
      <c r="O1" s="154"/>
      <c r="P1" s="154"/>
      <c r="Q1" s="154"/>
      <c r="R1" s="154"/>
      <c r="S1" s="154"/>
      <c r="T1" s="154"/>
      <c r="U1" s="154"/>
      <c r="V1" s="154"/>
      <c r="W1" s="154"/>
      <c r="X1" s="154"/>
      <c r="Y1" s="154"/>
      <c r="Z1" s="155" t="s">
        <v>1</v>
      </c>
      <c r="AA1" s="155"/>
      <c r="AB1" s="155"/>
    </row>
    <row r="2" spans="1:28" s="43" customFormat="1" ht="17.25" customHeight="1" thickBot="1" x14ac:dyDescent="0.35">
      <c r="A2" s="42"/>
      <c r="B2" s="152"/>
      <c r="C2" s="153"/>
      <c r="D2" s="154"/>
      <c r="E2" s="154"/>
      <c r="F2" s="154"/>
      <c r="G2" s="154"/>
      <c r="H2" s="154"/>
      <c r="I2" s="154"/>
      <c r="J2" s="154"/>
      <c r="K2" s="154"/>
      <c r="L2" s="154"/>
      <c r="M2" s="154"/>
      <c r="N2" s="154"/>
      <c r="O2" s="154"/>
      <c r="P2" s="154"/>
      <c r="Q2" s="154"/>
      <c r="R2" s="154"/>
      <c r="S2" s="154"/>
      <c r="T2" s="154"/>
      <c r="U2" s="154"/>
      <c r="V2" s="154"/>
      <c r="W2" s="154"/>
      <c r="X2" s="154"/>
      <c r="Y2" s="154"/>
      <c r="Z2" s="156" t="s">
        <v>2</v>
      </c>
      <c r="AA2" s="156"/>
      <c r="AB2" s="156"/>
    </row>
    <row r="3" spans="1:28" s="43" customFormat="1" ht="17.25" customHeight="1" x14ac:dyDescent="0.2">
      <c r="A3" s="1"/>
      <c r="B3" s="152"/>
      <c r="C3" s="153"/>
      <c r="D3" s="154"/>
      <c r="E3" s="154"/>
      <c r="F3" s="154"/>
      <c r="G3" s="154"/>
      <c r="H3" s="154"/>
      <c r="I3" s="154"/>
      <c r="J3" s="154"/>
      <c r="K3" s="154"/>
      <c r="L3" s="154"/>
      <c r="M3" s="154"/>
      <c r="N3" s="154"/>
      <c r="O3" s="154"/>
      <c r="P3" s="154"/>
      <c r="Q3" s="154"/>
      <c r="R3" s="154"/>
      <c r="S3" s="154"/>
      <c r="T3" s="154"/>
      <c r="U3" s="154"/>
      <c r="V3" s="154"/>
      <c r="W3" s="154"/>
      <c r="X3" s="154"/>
      <c r="Y3" s="154"/>
      <c r="Z3" s="18" t="s">
        <v>3</v>
      </c>
      <c r="AA3" s="157" t="s">
        <v>4</v>
      </c>
      <c r="AB3" s="157"/>
    </row>
    <row r="4" spans="1:28" s="43" customFormat="1" ht="20.25" customHeight="1" x14ac:dyDescent="0.2">
      <c r="A4" s="44"/>
      <c r="B4" s="158" t="s">
        <v>5</v>
      </c>
      <c r="C4" s="159"/>
      <c r="D4" s="154"/>
      <c r="E4" s="154"/>
      <c r="F4" s="154"/>
      <c r="G4" s="154"/>
      <c r="H4" s="154"/>
      <c r="I4" s="154"/>
      <c r="J4" s="154"/>
      <c r="K4" s="154"/>
      <c r="L4" s="154"/>
      <c r="M4" s="154"/>
      <c r="N4" s="154"/>
      <c r="O4" s="154"/>
      <c r="P4" s="154"/>
      <c r="Q4" s="154"/>
      <c r="R4" s="154"/>
      <c r="S4" s="154"/>
      <c r="T4" s="154"/>
      <c r="U4" s="154"/>
      <c r="V4" s="154"/>
      <c r="W4" s="154"/>
      <c r="X4" s="154"/>
      <c r="Y4" s="154"/>
      <c r="Z4" s="19">
        <v>2</v>
      </c>
      <c r="AA4" s="160" t="s">
        <v>6</v>
      </c>
      <c r="AB4" s="160"/>
    </row>
    <row r="5" spans="1:28" ht="15.75" customHeight="1" x14ac:dyDescent="0.2"/>
    <row r="6" spans="1:28" ht="27.75" x14ac:dyDescent="0.2">
      <c r="B6" s="166" t="s">
        <v>431</v>
      </c>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66"/>
    </row>
    <row r="7" spans="1:28" x14ac:dyDescent="0.2">
      <c r="B7" s="167" t="s">
        <v>7</v>
      </c>
      <c r="C7" s="167"/>
      <c r="D7" s="167"/>
      <c r="E7" s="146"/>
      <c r="F7" s="149" t="s">
        <v>8</v>
      </c>
      <c r="G7" s="149"/>
      <c r="H7" s="149"/>
      <c r="I7" s="149"/>
      <c r="J7" s="149"/>
      <c r="K7" s="149"/>
      <c r="L7" s="149"/>
      <c r="M7" s="149"/>
      <c r="N7" s="149"/>
      <c r="O7" s="149"/>
      <c r="P7" s="149"/>
      <c r="Q7" s="149"/>
      <c r="R7" s="149"/>
      <c r="S7" s="149"/>
      <c r="T7" s="149"/>
      <c r="U7" s="149"/>
      <c r="V7" s="149"/>
      <c r="W7" s="149"/>
      <c r="X7" s="149"/>
      <c r="Y7" s="149"/>
      <c r="Z7" s="149"/>
      <c r="AA7" s="149"/>
      <c r="AB7" s="149"/>
    </row>
    <row r="8" spans="1:28" x14ac:dyDescent="0.2">
      <c r="B8" s="168"/>
      <c r="C8" s="168"/>
      <c r="D8" s="168"/>
      <c r="E8" s="148"/>
      <c r="F8" s="161" t="s">
        <v>9</v>
      </c>
      <c r="G8" s="161"/>
      <c r="H8" s="161"/>
      <c r="I8" s="161"/>
      <c r="J8" s="161"/>
      <c r="K8" s="161"/>
      <c r="L8" s="161"/>
      <c r="M8" s="161"/>
      <c r="N8" s="161"/>
      <c r="O8" s="149" t="s">
        <v>10</v>
      </c>
      <c r="P8" s="149"/>
      <c r="Q8" s="149"/>
      <c r="R8" s="149"/>
      <c r="S8" s="149"/>
      <c r="T8" s="149"/>
      <c r="U8" s="149" t="s">
        <v>11</v>
      </c>
      <c r="V8" s="169"/>
      <c r="W8" s="169"/>
      <c r="X8" s="169"/>
      <c r="Y8" s="169"/>
      <c r="Z8" s="149" t="s">
        <v>12</v>
      </c>
      <c r="AA8" s="149"/>
      <c r="AB8" s="149"/>
    </row>
    <row r="9" spans="1:28" x14ac:dyDescent="0.2">
      <c r="B9" s="161" t="s">
        <v>13</v>
      </c>
      <c r="C9" s="162" t="s">
        <v>14</v>
      </c>
      <c r="D9" s="149" t="s">
        <v>15</v>
      </c>
      <c r="E9" s="149" t="s">
        <v>16</v>
      </c>
      <c r="F9" s="149" t="s">
        <v>8</v>
      </c>
      <c r="G9" s="149"/>
      <c r="H9" s="149"/>
      <c r="I9" s="149"/>
      <c r="J9" s="149"/>
      <c r="K9" s="149"/>
      <c r="L9" s="161" t="s">
        <v>17</v>
      </c>
      <c r="M9" s="161"/>
      <c r="N9" s="161"/>
      <c r="O9" s="149" t="s">
        <v>18</v>
      </c>
      <c r="P9" s="149"/>
      <c r="Q9" s="149"/>
      <c r="R9" s="149"/>
      <c r="S9" s="149"/>
      <c r="T9" s="149"/>
      <c r="U9" s="141" t="s">
        <v>19</v>
      </c>
      <c r="V9" s="141" t="s">
        <v>20</v>
      </c>
      <c r="W9" s="141" t="s">
        <v>21</v>
      </c>
      <c r="X9" s="176" t="s">
        <v>432</v>
      </c>
      <c r="Y9" s="141" t="s">
        <v>22</v>
      </c>
      <c r="Z9" s="141" t="s">
        <v>23</v>
      </c>
      <c r="AA9" s="141" t="s">
        <v>24</v>
      </c>
      <c r="AB9" s="141" t="s">
        <v>25</v>
      </c>
    </row>
    <row r="10" spans="1:28" ht="15" customHeight="1" x14ac:dyDescent="0.2">
      <c r="B10" s="161"/>
      <c r="C10" s="163"/>
      <c r="D10" s="149"/>
      <c r="E10" s="149"/>
      <c r="F10" s="145" t="s">
        <v>26</v>
      </c>
      <c r="G10" s="167"/>
      <c r="H10" s="167"/>
      <c r="I10" s="167"/>
      <c r="J10" s="167"/>
      <c r="K10" s="146"/>
      <c r="L10" s="170" t="s">
        <v>27</v>
      </c>
      <c r="M10" s="171"/>
      <c r="N10" s="172"/>
      <c r="O10" s="149"/>
      <c r="P10" s="149"/>
      <c r="Q10" s="149"/>
      <c r="R10" s="149"/>
      <c r="S10" s="149"/>
      <c r="T10" s="149"/>
      <c r="U10" s="141"/>
      <c r="V10" s="141"/>
      <c r="W10" s="141"/>
      <c r="X10" s="177"/>
      <c r="Y10" s="141"/>
      <c r="Z10" s="141"/>
      <c r="AA10" s="141"/>
      <c r="AB10" s="141"/>
    </row>
    <row r="11" spans="1:28" x14ac:dyDescent="0.2">
      <c r="B11" s="161"/>
      <c r="C11" s="163"/>
      <c r="D11" s="149"/>
      <c r="E11" s="149"/>
      <c r="F11" s="147"/>
      <c r="G11" s="168"/>
      <c r="H11" s="168"/>
      <c r="I11" s="168"/>
      <c r="J11" s="168"/>
      <c r="K11" s="148"/>
      <c r="L11" s="173"/>
      <c r="M11" s="174"/>
      <c r="N11" s="175"/>
      <c r="O11" s="143" t="s">
        <v>28</v>
      </c>
      <c r="P11" s="144"/>
      <c r="Q11" s="143" t="s">
        <v>29</v>
      </c>
      <c r="R11" s="144"/>
      <c r="S11" s="145" t="s">
        <v>30</v>
      </c>
      <c r="T11" s="146"/>
      <c r="U11" s="141"/>
      <c r="V11" s="141"/>
      <c r="W11" s="141"/>
      <c r="X11" s="177"/>
      <c r="Y11" s="141"/>
      <c r="Z11" s="141"/>
      <c r="AA11" s="141"/>
      <c r="AB11" s="141"/>
    </row>
    <row r="12" spans="1:28" ht="63" customHeight="1" x14ac:dyDescent="0.2">
      <c r="B12" s="161"/>
      <c r="C12" s="164"/>
      <c r="D12" s="149"/>
      <c r="E12" s="165"/>
      <c r="F12" s="149" t="s">
        <v>28</v>
      </c>
      <c r="G12" s="149"/>
      <c r="H12" s="149" t="s">
        <v>29</v>
      </c>
      <c r="I12" s="149"/>
      <c r="J12" s="149" t="s">
        <v>31</v>
      </c>
      <c r="K12" s="149"/>
      <c r="L12" s="17" t="s">
        <v>32</v>
      </c>
      <c r="M12" s="17" t="s">
        <v>33</v>
      </c>
      <c r="N12" s="17" t="s">
        <v>34</v>
      </c>
      <c r="O12" s="17" t="s">
        <v>35</v>
      </c>
      <c r="P12" s="17" t="s">
        <v>36</v>
      </c>
      <c r="Q12" s="17" t="s">
        <v>35</v>
      </c>
      <c r="R12" s="17" t="s">
        <v>36</v>
      </c>
      <c r="S12" s="147"/>
      <c r="T12" s="148"/>
      <c r="U12" s="141"/>
      <c r="V12" s="141"/>
      <c r="W12" s="141"/>
      <c r="X12" s="178"/>
      <c r="Y12" s="141"/>
      <c r="Z12" s="141"/>
      <c r="AA12" s="141"/>
      <c r="AB12" s="141"/>
    </row>
    <row r="13" spans="1:28" s="2" customFormat="1" ht="114" x14ac:dyDescent="0.2">
      <c r="A13" s="5">
        <v>1</v>
      </c>
      <c r="B13" s="142" t="s">
        <v>37</v>
      </c>
      <c r="C13" s="6" t="s">
        <v>38</v>
      </c>
      <c r="D13" s="110" t="s">
        <v>39</v>
      </c>
      <c r="E13" s="104" t="s">
        <v>40</v>
      </c>
      <c r="F13" s="76">
        <f>IF($G13="Rara vez",1,IF($G13="Improbable",2,IF($G13="Posible",3,IF($G13="Probable",4, IF($G13="Casi seguro",5,)))))</f>
        <v>3</v>
      </c>
      <c r="G13" s="76" t="s">
        <v>41</v>
      </c>
      <c r="H13" s="76">
        <f>IF($I13="Moderado",5,IF($I13="Mayor",10,IF($I13="Catastrófico",20,)))</f>
        <v>10</v>
      </c>
      <c r="I13" s="76" t="s">
        <v>42</v>
      </c>
      <c r="J13" s="76">
        <f>+$F13*$H13</f>
        <v>30</v>
      </c>
      <c r="K13" s="76" t="s">
        <v>43</v>
      </c>
      <c r="L13" s="7" t="s">
        <v>213</v>
      </c>
      <c r="M13" s="16">
        <v>100</v>
      </c>
      <c r="N13" s="76">
        <v>1</v>
      </c>
      <c r="O13" s="76">
        <f>IF($P13="Rara vez",1,IF($P13="Improbable",2,IF($P13="Posible",3,IF($P13="Probable",4, IF($P13="Casi seguro",5,)))))</f>
        <v>2</v>
      </c>
      <c r="P13" s="76" t="s">
        <v>45</v>
      </c>
      <c r="Q13" s="76">
        <f>IF($I13="Moderado",5,IF($I13="Mayor",10,IF($I13="Catastrófico",20,)))</f>
        <v>10</v>
      </c>
      <c r="R13" s="76" t="s">
        <v>42</v>
      </c>
      <c r="S13" s="76">
        <f>+O13*Q13</f>
        <v>20</v>
      </c>
      <c r="T13" s="76" t="s">
        <v>46</v>
      </c>
      <c r="U13" s="179" t="s">
        <v>434</v>
      </c>
      <c r="V13" s="180" t="s">
        <v>433</v>
      </c>
      <c r="W13" s="181" t="s">
        <v>47</v>
      </c>
      <c r="X13" s="181" t="s">
        <v>435</v>
      </c>
      <c r="Y13" s="181" t="s">
        <v>48</v>
      </c>
      <c r="Z13" s="76"/>
      <c r="AA13" s="76"/>
      <c r="AB13" s="128"/>
    </row>
    <row r="14" spans="1:28" s="2" customFormat="1" ht="99.75" x14ac:dyDescent="0.2">
      <c r="A14" s="5"/>
      <c r="B14" s="142"/>
      <c r="C14" s="6" t="s">
        <v>49</v>
      </c>
      <c r="D14" s="111"/>
      <c r="E14" s="105" t="s">
        <v>40</v>
      </c>
      <c r="F14" s="77"/>
      <c r="G14" s="77"/>
      <c r="H14" s="77"/>
      <c r="I14" s="77"/>
      <c r="J14" s="77"/>
      <c r="K14" s="77"/>
      <c r="L14" s="7" t="s">
        <v>50</v>
      </c>
      <c r="M14" s="16">
        <v>100</v>
      </c>
      <c r="N14" s="77"/>
      <c r="O14" s="77"/>
      <c r="P14" s="77"/>
      <c r="Q14" s="77"/>
      <c r="R14" s="77"/>
      <c r="S14" s="77"/>
      <c r="T14" s="77"/>
      <c r="U14" s="182"/>
      <c r="V14" s="183"/>
      <c r="W14" s="184"/>
      <c r="X14" s="184"/>
      <c r="Y14" s="184"/>
      <c r="Z14" s="77"/>
      <c r="AA14" s="77"/>
      <c r="AB14" s="129"/>
    </row>
    <row r="15" spans="1:28" s="2" customFormat="1" ht="93" customHeight="1" x14ac:dyDescent="0.2">
      <c r="A15" s="5"/>
      <c r="B15" s="142"/>
      <c r="C15" s="6" t="s">
        <v>51</v>
      </c>
      <c r="D15" s="111"/>
      <c r="E15" s="105"/>
      <c r="F15" s="77"/>
      <c r="G15" s="77"/>
      <c r="H15" s="77"/>
      <c r="I15" s="77"/>
      <c r="J15" s="77"/>
      <c r="K15" s="77"/>
      <c r="L15" s="7" t="s">
        <v>52</v>
      </c>
      <c r="M15" s="16">
        <f>+'[1]VALORACION CONTROLES'!L13</f>
        <v>85</v>
      </c>
      <c r="N15" s="78"/>
      <c r="O15" s="77"/>
      <c r="P15" s="77"/>
      <c r="Q15" s="77"/>
      <c r="R15" s="77"/>
      <c r="S15" s="77"/>
      <c r="T15" s="77"/>
      <c r="U15" s="182"/>
      <c r="V15" s="183"/>
      <c r="W15" s="184"/>
      <c r="X15" s="185"/>
      <c r="Y15" s="184"/>
      <c r="Z15" s="77"/>
      <c r="AA15" s="77"/>
      <c r="AB15" s="129"/>
    </row>
    <row r="16" spans="1:28" s="2" customFormat="1" ht="107.25" customHeight="1" x14ac:dyDescent="0.2">
      <c r="A16" s="5">
        <v>1</v>
      </c>
      <c r="B16" s="140" t="s">
        <v>53</v>
      </c>
      <c r="C16" s="6" t="s">
        <v>54</v>
      </c>
      <c r="D16" s="110" t="s">
        <v>55</v>
      </c>
      <c r="E16" s="113" t="s">
        <v>56</v>
      </c>
      <c r="F16" s="76">
        <v>3</v>
      </c>
      <c r="G16" s="76" t="s">
        <v>41</v>
      </c>
      <c r="H16" s="76">
        <v>10</v>
      </c>
      <c r="I16" s="76" t="s">
        <v>42</v>
      </c>
      <c r="J16" s="76">
        <f>+$F16*$H16</f>
        <v>30</v>
      </c>
      <c r="K16" s="76" t="s">
        <v>43</v>
      </c>
      <c r="L16" s="7" t="s">
        <v>57</v>
      </c>
      <c r="M16" s="16">
        <f>+'[1]VALORACION CONTROLES'!L298</f>
        <v>95</v>
      </c>
      <c r="N16" s="76">
        <f>+'[1]VALORACION CONTROLES'!O298</f>
        <v>1</v>
      </c>
      <c r="O16" s="76">
        <f>IF($P16="Rara vez",1,IF($P16="Improbable",2,IF($P16="Posible",3,IF($P16="Probable",4, IF($P16="Casi seguro",5,)))))</f>
        <v>2</v>
      </c>
      <c r="P16" s="76" t="s">
        <v>45</v>
      </c>
      <c r="Q16" s="76">
        <f>IF($I16="Moderado",5,IF($I16="Mayor",10,IF($I16="Catastrófico",20,)))</f>
        <v>10</v>
      </c>
      <c r="R16" s="76" t="s">
        <v>42</v>
      </c>
      <c r="S16" s="76">
        <f>+O16*Q16</f>
        <v>20</v>
      </c>
      <c r="T16" s="76" t="s">
        <v>46</v>
      </c>
      <c r="U16" s="179" t="s">
        <v>460</v>
      </c>
      <c r="V16" s="186" t="s">
        <v>461</v>
      </c>
      <c r="W16" s="187" t="s">
        <v>215</v>
      </c>
      <c r="X16" s="181" t="s">
        <v>462</v>
      </c>
      <c r="Y16" s="187" t="s">
        <v>48</v>
      </c>
      <c r="Z16" s="76"/>
      <c r="AA16" s="85"/>
      <c r="AB16" s="128"/>
    </row>
    <row r="17" spans="1:28" s="2" customFormat="1" ht="142.5" x14ac:dyDescent="0.2">
      <c r="A17" s="5"/>
      <c r="B17" s="140"/>
      <c r="C17" s="6" t="s">
        <v>58</v>
      </c>
      <c r="D17" s="111"/>
      <c r="E17" s="114"/>
      <c r="F17" s="77"/>
      <c r="G17" s="77"/>
      <c r="H17" s="77"/>
      <c r="I17" s="77"/>
      <c r="J17" s="77"/>
      <c r="K17" s="77"/>
      <c r="L17" s="7" t="s">
        <v>214</v>
      </c>
      <c r="M17" s="16">
        <f>+'[1]VALORACION CONTROLES'!L300</f>
        <v>100</v>
      </c>
      <c r="N17" s="77"/>
      <c r="O17" s="77"/>
      <c r="P17" s="77"/>
      <c r="Q17" s="77"/>
      <c r="R17" s="77"/>
      <c r="S17" s="77"/>
      <c r="T17" s="77"/>
      <c r="U17" s="182"/>
      <c r="V17" s="186"/>
      <c r="W17" s="187"/>
      <c r="X17" s="184"/>
      <c r="Y17" s="187"/>
      <c r="Z17" s="86"/>
      <c r="AA17" s="86"/>
      <c r="AB17" s="129"/>
    </row>
    <row r="18" spans="1:28" s="2" customFormat="1" ht="104.25" customHeight="1" x14ac:dyDescent="0.2">
      <c r="A18" s="5"/>
      <c r="B18" s="140"/>
      <c r="C18" s="6" t="s">
        <v>59</v>
      </c>
      <c r="D18" s="112"/>
      <c r="E18" s="115"/>
      <c r="F18" s="77"/>
      <c r="G18" s="77"/>
      <c r="H18" s="77"/>
      <c r="I18" s="77"/>
      <c r="J18" s="77"/>
      <c r="K18" s="78"/>
      <c r="L18" s="7" t="s">
        <v>60</v>
      </c>
      <c r="M18" s="16">
        <f>+'[1]VALORACION CONTROLES'!L302</f>
        <v>100</v>
      </c>
      <c r="N18" s="78"/>
      <c r="O18" s="77"/>
      <c r="P18" s="77"/>
      <c r="Q18" s="77"/>
      <c r="R18" s="77"/>
      <c r="S18" s="77"/>
      <c r="T18" s="78"/>
      <c r="U18" s="182"/>
      <c r="V18" s="186"/>
      <c r="W18" s="187"/>
      <c r="X18" s="185"/>
      <c r="Y18" s="187"/>
      <c r="Z18" s="86"/>
      <c r="AA18" s="86"/>
      <c r="AB18" s="129"/>
    </row>
    <row r="19" spans="1:28" s="2" customFormat="1" ht="59.25" customHeight="1" x14ac:dyDescent="0.2">
      <c r="A19" s="5">
        <v>1</v>
      </c>
      <c r="B19" s="140"/>
      <c r="C19" s="6" t="s">
        <v>61</v>
      </c>
      <c r="D19" s="110" t="s">
        <v>62</v>
      </c>
      <c r="E19" s="113" t="s">
        <v>63</v>
      </c>
      <c r="F19" s="76">
        <f>IF($G19="Rara vez",1,IF($G19="Improbable",2,IF($G19="Posible",3,IF($G19="Probable",4, IF($G19="Casi seguro",5,)))))</f>
        <v>3</v>
      </c>
      <c r="G19" s="76" t="s">
        <v>41</v>
      </c>
      <c r="H19" s="76">
        <f>IF($I19="Moderado",5,IF($I19="Mayor",10,IF($I19="Catastrófico",20,)))</f>
        <v>10</v>
      </c>
      <c r="I19" s="76" t="s">
        <v>42</v>
      </c>
      <c r="J19" s="76">
        <f>+$F19*$H19</f>
        <v>30</v>
      </c>
      <c r="K19" s="76" t="s">
        <v>43</v>
      </c>
      <c r="L19" s="104" t="s">
        <v>64</v>
      </c>
      <c r="M19" s="76">
        <f>+'[1]VALORACION CONTROLES'!L313</f>
        <v>95</v>
      </c>
      <c r="N19" s="76">
        <f>+'[1]VALORACION CONTROLES'!O313</f>
        <v>1</v>
      </c>
      <c r="O19" s="76">
        <f>IF($P19="Rara vez",1,IF($P19="Improbable",2,IF($P19="Posible",3,IF($P19="Probable",4, IF($P19="Casi seguro",5,)))))</f>
        <v>2</v>
      </c>
      <c r="P19" s="76" t="s">
        <v>45</v>
      </c>
      <c r="Q19" s="76">
        <f>IF($I19="Moderado",5,IF($I19="Mayor",10,IF($I19="Catastrófico",20,)))</f>
        <v>10</v>
      </c>
      <c r="R19" s="76" t="s">
        <v>42</v>
      </c>
      <c r="S19" s="76">
        <f>+O19*Q19</f>
        <v>20</v>
      </c>
      <c r="T19" s="76" t="s">
        <v>46</v>
      </c>
      <c r="U19" s="179" t="s">
        <v>65</v>
      </c>
      <c r="V19" s="180" t="s">
        <v>457</v>
      </c>
      <c r="W19" s="181" t="s">
        <v>66</v>
      </c>
      <c r="X19" s="181" t="s">
        <v>436</v>
      </c>
      <c r="Y19" s="181" t="s">
        <v>48</v>
      </c>
      <c r="Z19" s="76"/>
      <c r="AA19" s="76"/>
      <c r="AB19" s="128"/>
    </row>
    <row r="20" spans="1:28" s="2" customFormat="1" ht="75" customHeight="1" x14ac:dyDescent="0.2">
      <c r="A20" s="5"/>
      <c r="B20" s="140"/>
      <c r="C20" s="6" t="s">
        <v>54</v>
      </c>
      <c r="D20" s="111"/>
      <c r="E20" s="114"/>
      <c r="F20" s="77"/>
      <c r="G20" s="77"/>
      <c r="H20" s="77"/>
      <c r="I20" s="77"/>
      <c r="J20" s="77"/>
      <c r="K20" s="77"/>
      <c r="L20" s="106"/>
      <c r="M20" s="78"/>
      <c r="N20" s="77"/>
      <c r="O20" s="77"/>
      <c r="P20" s="77"/>
      <c r="Q20" s="77"/>
      <c r="R20" s="77"/>
      <c r="S20" s="77"/>
      <c r="T20" s="77"/>
      <c r="U20" s="182"/>
      <c r="V20" s="183"/>
      <c r="W20" s="184"/>
      <c r="X20" s="184"/>
      <c r="Y20" s="184"/>
      <c r="Z20" s="77"/>
      <c r="AA20" s="77"/>
      <c r="AB20" s="129"/>
    </row>
    <row r="21" spans="1:28" s="2" customFormat="1" ht="93.75" customHeight="1" x14ac:dyDescent="0.2">
      <c r="A21" s="5"/>
      <c r="B21" s="140"/>
      <c r="C21" s="6" t="s">
        <v>59</v>
      </c>
      <c r="D21" s="111"/>
      <c r="E21" s="114"/>
      <c r="F21" s="77"/>
      <c r="G21" s="77"/>
      <c r="H21" s="77"/>
      <c r="I21" s="77"/>
      <c r="J21" s="77"/>
      <c r="K21" s="77"/>
      <c r="L21" s="7" t="s">
        <v>67</v>
      </c>
      <c r="M21" s="16">
        <f>+'[1]VALORACION CONTROLES'!L315</f>
        <v>85</v>
      </c>
      <c r="N21" s="78"/>
      <c r="O21" s="77"/>
      <c r="P21" s="77"/>
      <c r="Q21" s="77"/>
      <c r="R21" s="77"/>
      <c r="S21" s="77"/>
      <c r="T21" s="77"/>
      <c r="U21" s="182"/>
      <c r="V21" s="183"/>
      <c r="W21" s="184"/>
      <c r="X21" s="185"/>
      <c r="Y21" s="184"/>
      <c r="Z21" s="77"/>
      <c r="AA21" s="77"/>
      <c r="AB21" s="129"/>
    </row>
    <row r="22" spans="1:28" s="2" customFormat="1" ht="122.25" customHeight="1" x14ac:dyDescent="0.2">
      <c r="A22" s="5">
        <v>1</v>
      </c>
      <c r="B22" s="140"/>
      <c r="C22" s="6" t="s">
        <v>68</v>
      </c>
      <c r="D22" s="110" t="s">
        <v>69</v>
      </c>
      <c r="E22" s="113" t="s">
        <v>63</v>
      </c>
      <c r="F22" s="76">
        <f>IF($G22="Rara vez",1,IF($G22="Improbable",2,IF($G22="Posible",3,IF($G22="Probable",4, IF($G22="Casi seguro",5,)))))</f>
        <v>2</v>
      </c>
      <c r="G22" s="76" t="s">
        <v>45</v>
      </c>
      <c r="H22" s="76">
        <f>IF($I22="Moderado",5,IF($I22="Mayor",10,IF($I22="Catastrófico",20,)))</f>
        <v>10</v>
      </c>
      <c r="I22" s="76" t="s">
        <v>42</v>
      </c>
      <c r="J22" s="76">
        <f>+$F22*$H22</f>
        <v>20</v>
      </c>
      <c r="K22" s="76" t="s">
        <v>46</v>
      </c>
      <c r="L22" s="7" t="s">
        <v>70</v>
      </c>
      <c r="M22" s="16">
        <f>+'[1]VALORACION CONTROLES'!L268</f>
        <v>100</v>
      </c>
      <c r="N22" s="16">
        <f>+'[1]VALORACION CONTROLES'!O268</f>
        <v>2</v>
      </c>
      <c r="O22" s="76">
        <f>IF($P22="Rara vez",1,IF($P22="Improbable",2,IF($P22="Posible",3,IF($P22="Probable",4, IF($P22="Casi seguro",5,)))))</f>
        <v>1</v>
      </c>
      <c r="P22" s="76" t="s">
        <v>71</v>
      </c>
      <c r="Q22" s="76">
        <f>IF($I22="Moderado",5,IF($I22="Mayor",10,IF($I22="Catastrófico",20,)))</f>
        <v>10</v>
      </c>
      <c r="R22" s="76" t="s">
        <v>42</v>
      </c>
      <c r="S22" s="76">
        <f>+O22*Q22</f>
        <v>10</v>
      </c>
      <c r="T22" s="76" t="s">
        <v>72</v>
      </c>
      <c r="U22" s="179" t="s">
        <v>231</v>
      </c>
      <c r="V22" s="180" t="s">
        <v>230</v>
      </c>
      <c r="W22" s="180" t="s">
        <v>216</v>
      </c>
      <c r="X22" s="180" t="s">
        <v>470</v>
      </c>
      <c r="Y22" s="181" t="s">
        <v>48</v>
      </c>
      <c r="Z22" s="76"/>
      <c r="AA22" s="76"/>
      <c r="AB22" s="128"/>
    </row>
    <row r="23" spans="1:28" s="2" customFormat="1" ht="99" customHeight="1" x14ac:dyDescent="0.2">
      <c r="A23" s="5"/>
      <c r="B23" s="140"/>
      <c r="C23" s="6" t="s">
        <v>73</v>
      </c>
      <c r="D23" s="111"/>
      <c r="E23" s="114"/>
      <c r="F23" s="77"/>
      <c r="G23" s="77"/>
      <c r="H23" s="77"/>
      <c r="I23" s="77"/>
      <c r="J23" s="77"/>
      <c r="K23" s="77"/>
      <c r="L23" s="7" t="s">
        <v>74</v>
      </c>
      <c r="M23" s="16">
        <f>+'[1]VALORACION CONTROLES'!L270</f>
        <v>100</v>
      </c>
      <c r="N23" s="16">
        <f>+'[1]VALORACION CONTROLES'!O270</f>
        <v>0</v>
      </c>
      <c r="O23" s="77"/>
      <c r="P23" s="77"/>
      <c r="Q23" s="77"/>
      <c r="R23" s="77"/>
      <c r="S23" s="77"/>
      <c r="T23" s="77"/>
      <c r="U23" s="182"/>
      <c r="V23" s="183"/>
      <c r="W23" s="183"/>
      <c r="X23" s="183"/>
      <c r="Y23" s="184"/>
      <c r="Z23" s="77"/>
      <c r="AA23" s="77"/>
      <c r="AB23" s="129"/>
    </row>
    <row r="24" spans="1:28" s="2" customFormat="1" ht="166.5" customHeight="1" x14ac:dyDescent="0.2">
      <c r="A24" s="5"/>
      <c r="B24" s="140"/>
      <c r="C24" s="6" t="s">
        <v>75</v>
      </c>
      <c r="D24" s="112"/>
      <c r="E24" s="115"/>
      <c r="F24" s="77"/>
      <c r="G24" s="77"/>
      <c r="H24" s="77"/>
      <c r="I24" s="77"/>
      <c r="J24" s="77"/>
      <c r="K24" s="78"/>
      <c r="L24" s="7" t="s">
        <v>76</v>
      </c>
      <c r="M24" s="16">
        <f>+'[1]VALORACION CONTROLES'!L272</f>
        <v>100</v>
      </c>
      <c r="N24" s="16">
        <f>+'[1]VALORACION CONTROLES'!O272</f>
        <v>0</v>
      </c>
      <c r="O24" s="77"/>
      <c r="P24" s="77"/>
      <c r="Q24" s="77"/>
      <c r="R24" s="77"/>
      <c r="S24" s="77"/>
      <c r="T24" s="77"/>
      <c r="U24" s="182"/>
      <c r="V24" s="183"/>
      <c r="W24" s="183"/>
      <c r="X24" s="188"/>
      <c r="Y24" s="184"/>
      <c r="Z24" s="77"/>
      <c r="AA24" s="77"/>
      <c r="AB24" s="129"/>
    </row>
    <row r="25" spans="1:28" s="2" customFormat="1" ht="109.5" customHeight="1" x14ac:dyDescent="0.2">
      <c r="A25" s="5">
        <v>1</v>
      </c>
      <c r="B25" s="140"/>
      <c r="C25" s="6" t="s">
        <v>77</v>
      </c>
      <c r="D25" s="110" t="s">
        <v>78</v>
      </c>
      <c r="E25" s="113" t="s">
        <v>79</v>
      </c>
      <c r="F25" s="76">
        <f>IF($G25="Rara vez",1,IF($G25="Improbable",2,IF($G25="Posible",3,IF($G25="Probable",4, IF($G25="Casi seguro",5,)))))</f>
        <v>3</v>
      </c>
      <c r="G25" s="76" t="s">
        <v>41</v>
      </c>
      <c r="H25" s="76">
        <f>IF($I25="Moderado",5,IF($I25="Mayor",10,IF($I25="Catastrófico",20,)))</f>
        <v>10</v>
      </c>
      <c r="I25" s="76" t="s">
        <v>42</v>
      </c>
      <c r="J25" s="76">
        <f>+$F25*$H25</f>
        <v>30</v>
      </c>
      <c r="K25" s="76" t="s">
        <v>43</v>
      </c>
      <c r="L25" s="104" t="s">
        <v>236</v>
      </c>
      <c r="M25" s="76">
        <f>+'[1]VALORACION CONTROLES'!L283</f>
        <v>100</v>
      </c>
      <c r="N25" s="76">
        <f>+'[1]VALORACION CONTROLES'!O283</f>
        <v>2</v>
      </c>
      <c r="O25" s="76">
        <f>IF($P25="Rara vez",1,IF($P25="Improbable",2,IF($P25="Posible",3,IF($P25="Probable",4, IF($P25="Casi seguro",5,)))))</f>
        <v>1</v>
      </c>
      <c r="P25" s="76" t="s">
        <v>71</v>
      </c>
      <c r="Q25" s="76">
        <f>IF($I25="Moderado",5,IF($I25="Mayor",10,IF($I25="Catastrófico",20,)))</f>
        <v>10</v>
      </c>
      <c r="R25" s="76" t="s">
        <v>42</v>
      </c>
      <c r="S25" s="76">
        <f>+O25*Q25</f>
        <v>10</v>
      </c>
      <c r="T25" s="76" t="s">
        <v>72</v>
      </c>
      <c r="U25" s="179" t="s">
        <v>226</v>
      </c>
      <c r="V25" s="180" t="s">
        <v>110</v>
      </c>
      <c r="W25" s="181" t="s">
        <v>217</v>
      </c>
      <c r="X25" s="181" t="s">
        <v>471</v>
      </c>
      <c r="Y25" s="181" t="s">
        <v>219</v>
      </c>
      <c r="Z25" s="76"/>
      <c r="AA25" s="85"/>
      <c r="AB25" s="76"/>
    </row>
    <row r="26" spans="1:28" s="2" customFormat="1" ht="100.5" customHeight="1" x14ac:dyDescent="0.2">
      <c r="A26" s="5"/>
      <c r="B26" s="140"/>
      <c r="C26" s="6" t="s">
        <v>80</v>
      </c>
      <c r="D26" s="112"/>
      <c r="E26" s="115"/>
      <c r="F26" s="77"/>
      <c r="G26" s="77"/>
      <c r="H26" s="77"/>
      <c r="I26" s="77"/>
      <c r="J26" s="77"/>
      <c r="K26" s="78"/>
      <c r="L26" s="106"/>
      <c r="M26" s="78"/>
      <c r="N26" s="78"/>
      <c r="O26" s="77"/>
      <c r="P26" s="77"/>
      <c r="Q26" s="77"/>
      <c r="R26" s="77"/>
      <c r="S26" s="77"/>
      <c r="T26" s="77"/>
      <c r="U26" s="189"/>
      <c r="V26" s="183"/>
      <c r="W26" s="184"/>
      <c r="X26" s="185"/>
      <c r="Y26" s="184"/>
      <c r="Z26" s="78"/>
      <c r="AA26" s="86"/>
      <c r="AB26" s="77"/>
    </row>
    <row r="27" spans="1:28" s="2" customFormat="1" ht="136.5" customHeight="1" x14ac:dyDescent="0.2">
      <c r="A27" s="5">
        <v>1</v>
      </c>
      <c r="B27" s="138" t="s">
        <v>81</v>
      </c>
      <c r="C27" s="7" t="s">
        <v>82</v>
      </c>
      <c r="D27" s="110" t="s">
        <v>83</v>
      </c>
      <c r="E27" s="104" t="s">
        <v>84</v>
      </c>
      <c r="F27" s="76">
        <f>IF($G27="Rara vez",1,IF($G27="Improbable",2,IF($G27="Posible",3,IF($G27="Probable",4, IF($G27="Casi seguro",5,)))))</f>
        <v>3</v>
      </c>
      <c r="G27" s="76" t="s">
        <v>41</v>
      </c>
      <c r="H27" s="76">
        <f>IF($I27="Moderado",5,IF($I27="Mayor",10,IF($I27="Catastrófico",20,)))</f>
        <v>10</v>
      </c>
      <c r="I27" s="76" t="s">
        <v>42</v>
      </c>
      <c r="J27" s="76">
        <f>+$F27*$H27</f>
        <v>30</v>
      </c>
      <c r="K27" s="76" t="s">
        <v>43</v>
      </c>
      <c r="L27" s="7" t="s">
        <v>85</v>
      </c>
      <c r="M27" s="16">
        <f>+'[1]VALORACION CONTROLES'!L22</f>
        <v>80</v>
      </c>
      <c r="N27" s="16">
        <f>+'[1]VALORACION CONTROLES'!O22</f>
        <v>0</v>
      </c>
      <c r="O27" s="76">
        <f>IF($P27="Rara vez",1,IF($P27="Improbable",2,IF($P27="Posible",3,IF($P27="Probable",4, IF($P27="Casi seguro",5,)))))</f>
        <v>3</v>
      </c>
      <c r="P27" s="76" t="s">
        <v>41</v>
      </c>
      <c r="Q27" s="76">
        <f>IF($I27="Moderado",5,IF($I27="Mayor",10,IF($I27="Catastrófico",20,)))</f>
        <v>10</v>
      </c>
      <c r="R27" s="76" t="s">
        <v>42</v>
      </c>
      <c r="S27" s="76">
        <f>+O27*Q27</f>
        <v>30</v>
      </c>
      <c r="T27" s="76" t="s">
        <v>43</v>
      </c>
      <c r="U27" s="179" t="s">
        <v>438</v>
      </c>
      <c r="V27" s="180" t="s">
        <v>445</v>
      </c>
      <c r="W27" s="181" t="s">
        <v>86</v>
      </c>
      <c r="X27" s="181" t="s">
        <v>472</v>
      </c>
      <c r="Y27" s="181" t="s">
        <v>48</v>
      </c>
      <c r="Z27" s="76"/>
      <c r="AA27" s="76"/>
      <c r="AB27" s="128"/>
    </row>
    <row r="28" spans="1:28" s="2" customFormat="1" ht="115.5" customHeight="1" x14ac:dyDescent="0.2">
      <c r="A28" s="5"/>
      <c r="B28" s="139"/>
      <c r="C28" s="7" t="s">
        <v>87</v>
      </c>
      <c r="D28" s="111"/>
      <c r="E28" s="105" t="s">
        <v>84</v>
      </c>
      <c r="F28" s="77"/>
      <c r="G28" s="77"/>
      <c r="H28" s="77"/>
      <c r="I28" s="77"/>
      <c r="J28" s="77"/>
      <c r="K28" s="78"/>
      <c r="L28" s="7" t="s">
        <v>437</v>
      </c>
      <c r="M28" s="16">
        <f>+'[1]VALORACION CONTROLES'!L24</f>
        <v>80</v>
      </c>
      <c r="N28" s="16">
        <f>+'[1]VALORACION CONTROLES'!O24</f>
        <v>0</v>
      </c>
      <c r="O28" s="77"/>
      <c r="P28" s="77"/>
      <c r="Q28" s="77"/>
      <c r="R28" s="77"/>
      <c r="S28" s="77"/>
      <c r="T28" s="78"/>
      <c r="U28" s="182"/>
      <c r="V28" s="183"/>
      <c r="W28" s="184"/>
      <c r="X28" s="185"/>
      <c r="Y28" s="184"/>
      <c r="Z28" s="86"/>
      <c r="AA28" s="77"/>
      <c r="AB28" s="129"/>
    </row>
    <row r="29" spans="1:28" s="2" customFormat="1" ht="159" customHeight="1" x14ac:dyDescent="0.2">
      <c r="A29" s="5">
        <v>1</v>
      </c>
      <c r="B29" s="136" t="s">
        <v>88</v>
      </c>
      <c r="C29" s="6" t="s">
        <v>54</v>
      </c>
      <c r="D29" s="110" t="s">
        <v>89</v>
      </c>
      <c r="E29" s="104" t="s">
        <v>90</v>
      </c>
      <c r="F29" s="76">
        <f>IF($G29="Rara vez",1,IF($G29="Improbable",2,IF($G29="Posible",3,IF($G29="Probable",4, IF($G29="Casi seguro",5,)))))</f>
        <v>2</v>
      </c>
      <c r="G29" s="76" t="s">
        <v>45</v>
      </c>
      <c r="H29" s="76">
        <f>IF($I29="Moderado",5,IF($I29="Mayor",10,IF($I29="Catastrófico",20,)))</f>
        <v>10</v>
      </c>
      <c r="I29" s="76" t="s">
        <v>42</v>
      </c>
      <c r="J29" s="76">
        <f>+$F29*$H29</f>
        <v>20</v>
      </c>
      <c r="K29" s="76" t="s">
        <v>46</v>
      </c>
      <c r="L29" s="8" t="s">
        <v>91</v>
      </c>
      <c r="M29" s="16">
        <f>+'[1]VALORACION CONTROLES'!L122</f>
        <v>100</v>
      </c>
      <c r="N29" s="76">
        <f>+'[1]VALORACION CONTROLES'!O122</f>
        <v>2</v>
      </c>
      <c r="O29" s="76">
        <f>IF($P29="Rara vez",1,IF($P29="Improbable",2,IF($P29="Posible",3,IF($P29="Probable",4, IF($P29="Casi seguro",5,)))))</f>
        <v>1</v>
      </c>
      <c r="P29" s="76" t="s">
        <v>71</v>
      </c>
      <c r="Q29" s="76">
        <f>IF($I29="Moderado",5,IF($I29="Mayor",10,IF($I29="Catastrófico",20,)))</f>
        <v>10</v>
      </c>
      <c r="R29" s="76" t="s">
        <v>42</v>
      </c>
      <c r="S29" s="76">
        <f>+O29*Q29</f>
        <v>10</v>
      </c>
      <c r="T29" s="76" t="s">
        <v>72</v>
      </c>
      <c r="U29" s="179" t="s">
        <v>463</v>
      </c>
      <c r="V29" s="180" t="s">
        <v>458</v>
      </c>
      <c r="W29" s="181" t="s">
        <v>459</v>
      </c>
      <c r="X29" s="181" t="s">
        <v>439</v>
      </c>
      <c r="Y29" s="181" t="s">
        <v>219</v>
      </c>
      <c r="Z29" s="76" t="s">
        <v>239</v>
      </c>
      <c r="AA29" s="76"/>
      <c r="AB29" s="76"/>
    </row>
    <row r="30" spans="1:28" s="2" customFormat="1" ht="51.75" customHeight="1" x14ac:dyDescent="0.2">
      <c r="A30" s="5"/>
      <c r="B30" s="137"/>
      <c r="C30" s="6" t="s">
        <v>92</v>
      </c>
      <c r="D30" s="111"/>
      <c r="E30" s="105" t="s">
        <v>90</v>
      </c>
      <c r="F30" s="77"/>
      <c r="G30" s="77"/>
      <c r="H30" s="77"/>
      <c r="I30" s="77"/>
      <c r="J30" s="77"/>
      <c r="K30" s="77"/>
      <c r="L30" s="104" t="s">
        <v>93</v>
      </c>
      <c r="M30" s="76">
        <f>+'[1]VALORACION CONTROLES'!L124</f>
        <v>100</v>
      </c>
      <c r="N30" s="77"/>
      <c r="O30" s="77"/>
      <c r="P30" s="77"/>
      <c r="Q30" s="77"/>
      <c r="R30" s="77"/>
      <c r="S30" s="77"/>
      <c r="T30" s="77"/>
      <c r="U30" s="182"/>
      <c r="V30" s="183"/>
      <c r="W30" s="184"/>
      <c r="X30" s="184"/>
      <c r="Y30" s="184"/>
      <c r="Z30" s="77"/>
      <c r="AA30" s="77"/>
      <c r="AB30" s="77"/>
    </row>
    <row r="31" spans="1:28" s="2" customFormat="1" ht="45.75" customHeight="1" x14ac:dyDescent="0.2">
      <c r="A31" s="5"/>
      <c r="B31" s="137"/>
      <c r="C31" s="6" t="s">
        <v>94</v>
      </c>
      <c r="D31" s="111"/>
      <c r="E31" s="105" t="s">
        <v>90</v>
      </c>
      <c r="F31" s="77"/>
      <c r="G31" s="77"/>
      <c r="H31" s="77"/>
      <c r="I31" s="77"/>
      <c r="J31" s="77"/>
      <c r="K31" s="77"/>
      <c r="L31" s="106"/>
      <c r="M31" s="78"/>
      <c r="N31" s="78"/>
      <c r="O31" s="77"/>
      <c r="P31" s="77"/>
      <c r="Q31" s="77"/>
      <c r="R31" s="77"/>
      <c r="S31" s="77"/>
      <c r="T31" s="77"/>
      <c r="U31" s="182"/>
      <c r="V31" s="183"/>
      <c r="W31" s="184"/>
      <c r="X31" s="185"/>
      <c r="Y31" s="184"/>
      <c r="Z31" s="77"/>
      <c r="AA31" s="77"/>
      <c r="AB31" s="77"/>
    </row>
    <row r="32" spans="1:28" s="2" customFormat="1" ht="71.25" customHeight="1" x14ac:dyDescent="0.2">
      <c r="A32" s="5">
        <v>1</v>
      </c>
      <c r="B32" s="135" t="s">
        <v>95</v>
      </c>
      <c r="C32" s="6" t="s">
        <v>96</v>
      </c>
      <c r="D32" s="110" t="s">
        <v>97</v>
      </c>
      <c r="E32" s="104" t="s">
        <v>98</v>
      </c>
      <c r="F32" s="76">
        <f>IF($G32="Rara vez",1,IF($G32="Improbable",2,IF($G32="Posible",3,IF($G32="Probable",4, IF($G32="Casi seguro",5,)))))</f>
        <v>2</v>
      </c>
      <c r="G32" s="76" t="s">
        <v>45</v>
      </c>
      <c r="H32" s="76">
        <f>IF($I32="Moderado",5,IF($I32="Mayor",10,IF($I32="Catastrófico",20,)))</f>
        <v>10</v>
      </c>
      <c r="I32" s="76" t="s">
        <v>42</v>
      </c>
      <c r="J32" s="76">
        <f>+$F32*$H32</f>
        <v>20</v>
      </c>
      <c r="K32" s="76" t="s">
        <v>46</v>
      </c>
      <c r="L32" s="7" t="s">
        <v>440</v>
      </c>
      <c r="M32" s="16">
        <f>+'[1]VALORACION CONTROLES'!L65</f>
        <v>85</v>
      </c>
      <c r="N32" s="76">
        <f>+'[1]VALORACION CONTROLES'!O65</f>
        <v>1</v>
      </c>
      <c r="O32" s="76">
        <f>IF($P32="Rara vez",1,IF($P32="Improbable",2,IF($P32="Posible",3,IF($P32="Probable",4, IF($P32="Casi seguro",5,)))))</f>
        <v>1</v>
      </c>
      <c r="P32" s="76" t="s">
        <v>71</v>
      </c>
      <c r="Q32" s="76">
        <f>IF($I32="Moderado",5,IF($I32="Mayor",10,IF($I32="Catastrófico",20,)))</f>
        <v>10</v>
      </c>
      <c r="R32" s="76" t="s">
        <v>42</v>
      </c>
      <c r="S32" s="76">
        <f>+O32*Q32</f>
        <v>10</v>
      </c>
      <c r="T32" s="76" t="s">
        <v>72</v>
      </c>
      <c r="U32" s="190" t="s">
        <v>441</v>
      </c>
      <c r="V32" s="186" t="s">
        <v>464</v>
      </c>
      <c r="W32" s="187" t="s">
        <v>220</v>
      </c>
      <c r="X32" s="181" t="s">
        <v>442</v>
      </c>
      <c r="Y32" s="187" t="s">
        <v>48</v>
      </c>
      <c r="Z32" s="76"/>
      <c r="AA32" s="76"/>
      <c r="AB32" s="128"/>
    </row>
    <row r="33" spans="1:28" s="2" customFormat="1" ht="81" customHeight="1" x14ac:dyDescent="0.2">
      <c r="A33" s="5"/>
      <c r="B33" s="135"/>
      <c r="C33" s="6" t="s">
        <v>99</v>
      </c>
      <c r="D33" s="111"/>
      <c r="E33" s="105" t="s">
        <v>98</v>
      </c>
      <c r="F33" s="77"/>
      <c r="G33" s="77"/>
      <c r="H33" s="77"/>
      <c r="I33" s="77"/>
      <c r="J33" s="77"/>
      <c r="K33" s="77"/>
      <c r="L33" s="7" t="s">
        <v>100</v>
      </c>
      <c r="M33" s="16">
        <f>+'[1]VALORACION CONTROLES'!L67</f>
        <v>100</v>
      </c>
      <c r="N33" s="77"/>
      <c r="O33" s="77"/>
      <c r="P33" s="77"/>
      <c r="Q33" s="77"/>
      <c r="R33" s="77"/>
      <c r="S33" s="77"/>
      <c r="T33" s="77"/>
      <c r="U33" s="190"/>
      <c r="V33" s="186"/>
      <c r="W33" s="187"/>
      <c r="X33" s="184"/>
      <c r="Y33" s="187"/>
      <c r="Z33" s="77"/>
      <c r="AA33" s="77"/>
      <c r="AB33" s="129"/>
    </row>
    <row r="34" spans="1:28" s="2" customFormat="1" ht="126.75" customHeight="1" x14ac:dyDescent="0.2">
      <c r="A34" s="5"/>
      <c r="B34" s="135"/>
      <c r="C34" s="6" t="s">
        <v>101</v>
      </c>
      <c r="D34" s="112"/>
      <c r="E34" s="106" t="s">
        <v>98</v>
      </c>
      <c r="F34" s="77"/>
      <c r="G34" s="77"/>
      <c r="H34" s="77"/>
      <c r="I34" s="77"/>
      <c r="J34" s="77"/>
      <c r="K34" s="78"/>
      <c r="L34" s="7" t="s">
        <v>102</v>
      </c>
      <c r="M34" s="16">
        <f>+'[1]VALORACION CONTROLES'!L69</f>
        <v>85</v>
      </c>
      <c r="N34" s="78"/>
      <c r="O34" s="77"/>
      <c r="P34" s="77"/>
      <c r="Q34" s="77"/>
      <c r="R34" s="77"/>
      <c r="S34" s="77"/>
      <c r="T34" s="77"/>
      <c r="U34" s="190"/>
      <c r="V34" s="186"/>
      <c r="W34" s="187"/>
      <c r="X34" s="185"/>
      <c r="Y34" s="187"/>
      <c r="Z34" s="78"/>
      <c r="AA34" s="78"/>
      <c r="AB34" s="134"/>
    </row>
    <row r="35" spans="1:28" s="2" customFormat="1" ht="93.75" customHeight="1" x14ac:dyDescent="0.2">
      <c r="A35" s="5">
        <v>1</v>
      </c>
      <c r="B35" s="135"/>
      <c r="C35" s="6" t="s">
        <v>103</v>
      </c>
      <c r="D35" s="110" t="s">
        <v>104</v>
      </c>
      <c r="E35" s="104" t="s">
        <v>56</v>
      </c>
      <c r="F35" s="76">
        <f>IF($G35="Rara vez",1,IF($G35="Improbable",2,IF($G35="Posible",3,IF($G35="Probable",4, IF($G35="Casi seguro",5,)))))</f>
        <v>1</v>
      </c>
      <c r="G35" s="76" t="s">
        <v>71</v>
      </c>
      <c r="H35" s="76">
        <f>IF($I35="Moderado",5,IF($I35="Mayor",10,IF($I35="Catastrófico",20,)))</f>
        <v>10</v>
      </c>
      <c r="I35" s="76" t="s">
        <v>42</v>
      </c>
      <c r="J35" s="76">
        <f>+$F35*$H35</f>
        <v>10</v>
      </c>
      <c r="K35" s="76" t="s">
        <v>72</v>
      </c>
      <c r="L35" s="104" t="s">
        <v>105</v>
      </c>
      <c r="M35" s="76">
        <f>+'[1]VALORACION CONTROLES'!L77</f>
        <v>100</v>
      </c>
      <c r="N35" s="76">
        <f>+'[1]VALORACION CONTROLES'!O77</f>
        <v>1</v>
      </c>
      <c r="O35" s="76">
        <f>IF($P35="Rara vez",1,IF($P35="Improbable",2,IF($P35="Posible",3,IF($P35="Probable",4, IF($P35="Casi seguro",5,)))))</f>
        <v>1</v>
      </c>
      <c r="P35" s="76" t="s">
        <v>71</v>
      </c>
      <c r="Q35" s="76">
        <f>IF($I35="Moderado",5,IF($I35="Mayor",10,IF($I35="Catastrófico",20,)))</f>
        <v>10</v>
      </c>
      <c r="R35" s="76" t="s">
        <v>42</v>
      </c>
      <c r="S35" s="76">
        <f>+O35*Q35</f>
        <v>10</v>
      </c>
      <c r="T35" s="76" t="s">
        <v>72</v>
      </c>
      <c r="U35" s="190" t="s">
        <v>232</v>
      </c>
      <c r="V35" s="186" t="s">
        <v>444</v>
      </c>
      <c r="W35" s="187" t="s">
        <v>220</v>
      </c>
      <c r="X35" s="181" t="s">
        <v>443</v>
      </c>
      <c r="Y35" s="187" t="s">
        <v>48</v>
      </c>
      <c r="Z35" s="76"/>
      <c r="AA35" s="76"/>
      <c r="AB35" s="128"/>
    </row>
    <row r="36" spans="1:28" s="2" customFormat="1" ht="78" customHeight="1" x14ac:dyDescent="0.2">
      <c r="A36" s="5"/>
      <c r="B36" s="135"/>
      <c r="C36" s="6" t="s">
        <v>106</v>
      </c>
      <c r="D36" s="111"/>
      <c r="E36" s="105"/>
      <c r="F36" s="77"/>
      <c r="G36" s="77"/>
      <c r="H36" s="77"/>
      <c r="I36" s="77"/>
      <c r="J36" s="77"/>
      <c r="K36" s="77"/>
      <c r="L36" s="106"/>
      <c r="M36" s="78"/>
      <c r="N36" s="78"/>
      <c r="O36" s="77"/>
      <c r="P36" s="77"/>
      <c r="Q36" s="77"/>
      <c r="R36" s="77"/>
      <c r="S36" s="77"/>
      <c r="T36" s="77"/>
      <c r="U36" s="190"/>
      <c r="V36" s="186"/>
      <c r="W36" s="187"/>
      <c r="X36" s="185"/>
      <c r="Y36" s="187"/>
      <c r="Z36" s="77"/>
      <c r="AA36" s="77"/>
      <c r="AB36" s="129"/>
    </row>
    <row r="37" spans="1:28" s="2" customFormat="1" ht="126" customHeight="1" x14ac:dyDescent="0.2">
      <c r="A37" s="5">
        <v>1</v>
      </c>
      <c r="B37" s="135"/>
      <c r="C37" s="6" t="s">
        <v>107</v>
      </c>
      <c r="D37" s="110" t="s">
        <v>108</v>
      </c>
      <c r="E37" s="104" t="s">
        <v>56</v>
      </c>
      <c r="F37" s="76">
        <f>IF($G37="Rara vez",1,IF($G37="Improbable",2,IF($G37="Posible",3,IF($G37="Probable",4, IF($G37="Casi seguro",5,)))))</f>
        <v>1</v>
      </c>
      <c r="G37" s="76" t="s">
        <v>71</v>
      </c>
      <c r="H37" s="76">
        <f>IF($I37="Moderado",5,IF($I37="Mayor",10,IF($I37="Catastrófico",20,)))</f>
        <v>10</v>
      </c>
      <c r="I37" s="76" t="s">
        <v>42</v>
      </c>
      <c r="J37" s="76">
        <f>+$F37*$H37</f>
        <v>10</v>
      </c>
      <c r="K37" s="76" t="s">
        <v>72</v>
      </c>
      <c r="L37" s="7" t="s">
        <v>109</v>
      </c>
      <c r="M37" s="16">
        <f>+'[1]VALORACION CONTROLES'!L92</f>
        <v>100</v>
      </c>
      <c r="N37" s="16">
        <f>+'[1]VALORACION CONTROLES'!O92</f>
        <v>2</v>
      </c>
      <c r="O37" s="76">
        <f>IF($P37="Rara vez",1,IF($P37="Improbable",2,IF($P37="Posible",3,IF($P37="Probable",4, IF($P37="Casi seguro",5,)))))</f>
        <v>1</v>
      </c>
      <c r="P37" s="76" t="s">
        <v>71</v>
      </c>
      <c r="Q37" s="76">
        <f>IF($I37="Moderado",5,IF($I37="Mayor",10,IF($I37="Catastrófico",20,)))</f>
        <v>10</v>
      </c>
      <c r="R37" s="76" t="s">
        <v>42</v>
      </c>
      <c r="S37" s="76">
        <f>+O37*Q37</f>
        <v>10</v>
      </c>
      <c r="T37" s="76" t="s">
        <v>72</v>
      </c>
      <c r="U37" s="179" t="s">
        <v>234</v>
      </c>
      <c r="V37" s="180" t="s">
        <v>233</v>
      </c>
      <c r="W37" s="181" t="s">
        <v>218</v>
      </c>
      <c r="X37" s="181" t="s">
        <v>446</v>
      </c>
      <c r="Y37" s="181" t="s">
        <v>219</v>
      </c>
      <c r="Z37" s="76"/>
      <c r="AA37" s="76"/>
      <c r="AB37" s="107"/>
    </row>
    <row r="38" spans="1:28" s="2" customFormat="1" ht="114" customHeight="1" x14ac:dyDescent="0.2">
      <c r="A38" s="5"/>
      <c r="B38" s="135"/>
      <c r="C38" s="6" t="s">
        <v>111</v>
      </c>
      <c r="D38" s="111"/>
      <c r="E38" s="105"/>
      <c r="F38" s="77"/>
      <c r="G38" s="77"/>
      <c r="H38" s="77"/>
      <c r="I38" s="77"/>
      <c r="J38" s="77"/>
      <c r="K38" s="77"/>
      <c r="L38" s="7" t="s">
        <v>112</v>
      </c>
      <c r="M38" s="16">
        <f>+'[1]VALORACION CONTROLES'!L94</f>
        <v>100</v>
      </c>
      <c r="N38" s="16">
        <f>+'[1]VALORACION CONTROLES'!O93</f>
        <v>0</v>
      </c>
      <c r="O38" s="77"/>
      <c r="P38" s="77"/>
      <c r="Q38" s="77"/>
      <c r="R38" s="77"/>
      <c r="S38" s="77"/>
      <c r="T38" s="77"/>
      <c r="U38" s="182"/>
      <c r="V38" s="183"/>
      <c r="W38" s="184"/>
      <c r="X38" s="184"/>
      <c r="Y38" s="184"/>
      <c r="Z38" s="77"/>
      <c r="AA38" s="77"/>
      <c r="AB38" s="121"/>
    </row>
    <row r="39" spans="1:28" s="2" customFormat="1" ht="66.75" customHeight="1" x14ac:dyDescent="0.2">
      <c r="A39" s="5"/>
      <c r="B39" s="135"/>
      <c r="C39" s="6" t="s">
        <v>107</v>
      </c>
      <c r="D39" s="112"/>
      <c r="E39" s="106"/>
      <c r="F39" s="77"/>
      <c r="G39" s="77"/>
      <c r="H39" s="77"/>
      <c r="I39" s="77"/>
      <c r="J39" s="77"/>
      <c r="K39" s="78"/>
      <c r="L39" s="7" t="s">
        <v>113</v>
      </c>
      <c r="M39" s="16"/>
      <c r="N39" s="16"/>
      <c r="O39" s="77"/>
      <c r="P39" s="77"/>
      <c r="Q39" s="77"/>
      <c r="R39" s="77"/>
      <c r="S39" s="77"/>
      <c r="T39" s="77"/>
      <c r="U39" s="182"/>
      <c r="V39" s="183"/>
      <c r="W39" s="184"/>
      <c r="X39" s="185"/>
      <c r="Y39" s="184"/>
      <c r="Z39" s="77"/>
      <c r="AA39" s="77"/>
      <c r="AB39" s="77"/>
    </row>
    <row r="40" spans="1:28" s="2" customFormat="1" ht="111" customHeight="1" x14ac:dyDescent="0.2">
      <c r="A40" s="5">
        <v>1</v>
      </c>
      <c r="B40" s="133" t="s">
        <v>114</v>
      </c>
      <c r="C40" s="6" t="s">
        <v>115</v>
      </c>
      <c r="D40" s="110" t="s">
        <v>116</v>
      </c>
      <c r="E40" s="104" t="s">
        <v>56</v>
      </c>
      <c r="F40" s="76">
        <f>IF($G40="Rara vez",1,IF($G40="Improbable",2,IF($G40="Posible",3,IF($G40="Probable",4, IF($G40="Casi seguro",5,)))))</f>
        <v>3</v>
      </c>
      <c r="G40" s="76" t="s">
        <v>41</v>
      </c>
      <c r="H40" s="76">
        <f>IF($I40="Moderado",5,IF($I40="Mayor",10,IF($I40="Catastrófico",20,)))</f>
        <v>10</v>
      </c>
      <c r="I40" s="76" t="s">
        <v>42</v>
      </c>
      <c r="J40" s="76">
        <f>+$F40*$H40</f>
        <v>30</v>
      </c>
      <c r="K40" s="76" t="s">
        <v>43</v>
      </c>
      <c r="L40" s="131" t="s">
        <v>117</v>
      </c>
      <c r="M40" s="76">
        <f>+'[1]VALORACION CONTROLES'!L107</f>
        <v>100</v>
      </c>
      <c r="N40" s="76">
        <f>+'[1]VALORACION CONTROLES'!O107</f>
        <v>2</v>
      </c>
      <c r="O40" s="76">
        <f>IF($P40="Rara vez",1,IF($P40="Improbable",2,IF($P40="Posible",3,IF($P40="Probable",4, IF($P40="Casi seguro",5,)))))</f>
        <v>1</v>
      </c>
      <c r="P40" s="76" t="s">
        <v>71</v>
      </c>
      <c r="Q40" s="76">
        <f>IF($I40="Moderado",5,IF($I40="Mayor",10,IF($I40="Catastrófico",20,)))</f>
        <v>10</v>
      </c>
      <c r="R40" s="76" t="s">
        <v>42</v>
      </c>
      <c r="S40" s="76">
        <f>+O40*Q40</f>
        <v>10</v>
      </c>
      <c r="T40" s="76" t="s">
        <v>72</v>
      </c>
      <c r="U40" s="179" t="s">
        <v>222</v>
      </c>
      <c r="V40" s="180" t="s">
        <v>221</v>
      </c>
      <c r="W40" s="180" t="s">
        <v>237</v>
      </c>
      <c r="X40" s="180" t="s">
        <v>447</v>
      </c>
      <c r="Y40" s="181" t="s">
        <v>219</v>
      </c>
      <c r="Z40" s="76"/>
      <c r="AA40" s="76"/>
      <c r="AB40" s="107"/>
    </row>
    <row r="41" spans="1:28" s="2" customFormat="1" ht="83.25" customHeight="1" x14ac:dyDescent="0.2">
      <c r="A41" s="5"/>
      <c r="B41" s="133"/>
      <c r="C41" s="6" t="s">
        <v>54</v>
      </c>
      <c r="D41" s="111"/>
      <c r="E41" s="105"/>
      <c r="F41" s="77"/>
      <c r="G41" s="77"/>
      <c r="H41" s="77"/>
      <c r="I41" s="77"/>
      <c r="J41" s="77"/>
      <c r="K41" s="77"/>
      <c r="L41" s="132"/>
      <c r="M41" s="78"/>
      <c r="N41" s="78"/>
      <c r="O41" s="77"/>
      <c r="P41" s="77"/>
      <c r="Q41" s="77"/>
      <c r="R41" s="77"/>
      <c r="S41" s="77"/>
      <c r="T41" s="77"/>
      <c r="U41" s="182"/>
      <c r="V41" s="183"/>
      <c r="W41" s="183"/>
      <c r="X41" s="188"/>
      <c r="Y41" s="184"/>
      <c r="Z41" s="77"/>
      <c r="AA41" s="77"/>
      <c r="AB41" s="121"/>
    </row>
    <row r="42" spans="1:28" s="2" customFormat="1" ht="114" customHeight="1" x14ac:dyDescent="0.2">
      <c r="A42" s="5">
        <v>1</v>
      </c>
      <c r="B42" s="133"/>
      <c r="C42" s="6" t="s">
        <v>118</v>
      </c>
      <c r="D42" s="110" t="s">
        <v>119</v>
      </c>
      <c r="E42" s="104" t="s">
        <v>56</v>
      </c>
      <c r="F42" s="76">
        <f>IF($G42="Rara vez",1,IF($G42="Improbable",2,IF($G42="Posible",3,IF($G42="Probable",4, IF($G42="Casi seguro",5,)))))</f>
        <v>3</v>
      </c>
      <c r="G42" s="76" t="s">
        <v>41</v>
      </c>
      <c r="H42" s="76">
        <f>IF($I42="Moderado",5,IF($I42="Mayor",10,IF($I42="Catastrófico",20,)))</f>
        <v>10</v>
      </c>
      <c r="I42" s="76" t="s">
        <v>42</v>
      </c>
      <c r="J42" s="76">
        <f>+$F42*$H42</f>
        <v>30</v>
      </c>
      <c r="K42" s="76" t="s">
        <v>43</v>
      </c>
      <c r="L42" s="104" t="s">
        <v>120</v>
      </c>
      <c r="M42" s="76">
        <f>+'[1]VALORACION CONTROLES'!L137</f>
        <v>95</v>
      </c>
      <c r="N42" s="76">
        <f>+'[1]VALORACION CONTROLES'!O137</f>
        <v>1</v>
      </c>
      <c r="O42" s="76">
        <f>IF($P42="Rara vez",1,IF($P42="Improbable",2,IF($P42="Posible",3,IF($P42="Probable",4, IF($P42="Casi seguro",5,)))))</f>
        <v>2</v>
      </c>
      <c r="P42" s="76" t="s">
        <v>45</v>
      </c>
      <c r="Q42" s="76">
        <f>IF($I42="Moderado",5,IF($I42="Mayor",10,IF($I42="Catastrófico",20,)))</f>
        <v>10</v>
      </c>
      <c r="R42" s="76" t="s">
        <v>42</v>
      </c>
      <c r="S42" s="76">
        <f>+O42*Q42</f>
        <v>20</v>
      </c>
      <c r="T42" s="76" t="s">
        <v>46</v>
      </c>
      <c r="U42" s="179" t="s">
        <v>223</v>
      </c>
      <c r="V42" s="180" t="s">
        <v>121</v>
      </c>
      <c r="W42" s="181" t="s">
        <v>122</v>
      </c>
      <c r="X42" s="181" t="s">
        <v>465</v>
      </c>
      <c r="Y42" s="181" t="s">
        <v>48</v>
      </c>
      <c r="Z42" s="76"/>
      <c r="AA42" s="76"/>
      <c r="AB42" s="128"/>
    </row>
    <row r="43" spans="1:28" s="2" customFormat="1" ht="69.75" customHeight="1" x14ac:dyDescent="0.2">
      <c r="A43" s="5"/>
      <c r="B43" s="133"/>
      <c r="C43" s="6" t="s">
        <v>123</v>
      </c>
      <c r="D43" s="111"/>
      <c r="E43" s="105"/>
      <c r="F43" s="77"/>
      <c r="G43" s="77"/>
      <c r="H43" s="77"/>
      <c r="I43" s="77"/>
      <c r="J43" s="77"/>
      <c r="K43" s="77"/>
      <c r="L43" s="106"/>
      <c r="M43" s="78"/>
      <c r="N43" s="78"/>
      <c r="O43" s="77"/>
      <c r="P43" s="77"/>
      <c r="Q43" s="77"/>
      <c r="R43" s="77"/>
      <c r="S43" s="77"/>
      <c r="T43" s="77"/>
      <c r="U43" s="182"/>
      <c r="V43" s="183"/>
      <c r="W43" s="184"/>
      <c r="X43" s="185"/>
      <c r="Y43" s="184"/>
      <c r="Z43" s="77"/>
      <c r="AA43" s="77"/>
      <c r="AB43" s="129"/>
    </row>
    <row r="44" spans="1:28" s="2" customFormat="1" ht="92.25" customHeight="1" x14ac:dyDescent="0.2">
      <c r="A44" s="5">
        <v>1</v>
      </c>
      <c r="B44" s="130" t="s">
        <v>124</v>
      </c>
      <c r="C44" s="6" t="s">
        <v>125</v>
      </c>
      <c r="D44" s="110" t="s">
        <v>126</v>
      </c>
      <c r="E44" s="104" t="s">
        <v>56</v>
      </c>
      <c r="F44" s="76">
        <f>IF($G44="Rara vez",1,IF($G44="Improbable",2,IF($G44="Posible",3,IF($G44="Probable",4, IF($G44="Casi seguro",5,)))))</f>
        <v>3</v>
      </c>
      <c r="G44" s="76" t="s">
        <v>41</v>
      </c>
      <c r="H44" s="76">
        <f>IF($I44="Moderado",5,IF($I44="Mayor",10,IF($I44="Catastrófico",20,)))</f>
        <v>10</v>
      </c>
      <c r="I44" s="76" t="s">
        <v>42</v>
      </c>
      <c r="J44" s="76">
        <f>+$F44*$H44</f>
        <v>30</v>
      </c>
      <c r="K44" s="76" t="s">
        <v>43</v>
      </c>
      <c r="L44" s="7" t="s">
        <v>127</v>
      </c>
      <c r="M44" s="16">
        <f>+'[1]VALORACION CONTROLES'!L152</f>
        <v>85</v>
      </c>
      <c r="N44" s="76">
        <f>+'[1]VALORACION CONTROLES'!O152</f>
        <v>1</v>
      </c>
      <c r="O44" s="76">
        <f>IF($P44="Rara vez",1,IF($P44="Improbable",2,IF($P44="Posible",3,IF($P44="Probable",4, IF($P44="Casi seguro",5,)))))</f>
        <v>2</v>
      </c>
      <c r="P44" s="76" t="s">
        <v>45</v>
      </c>
      <c r="Q44" s="76">
        <f>IF($I44="Moderado",5,IF($I44="Mayor",10,IF($I44="Catastrófico",20,)))</f>
        <v>10</v>
      </c>
      <c r="R44" s="76" t="s">
        <v>42</v>
      </c>
      <c r="S44" s="76">
        <f>+O44*Q44</f>
        <v>20</v>
      </c>
      <c r="T44" s="76" t="s">
        <v>46</v>
      </c>
      <c r="U44" s="179" t="s">
        <v>227</v>
      </c>
      <c r="V44" s="180" t="s">
        <v>454</v>
      </c>
      <c r="W44" s="181" t="s">
        <v>128</v>
      </c>
      <c r="X44" s="181" t="s">
        <v>455</v>
      </c>
      <c r="Y44" s="181" t="s">
        <v>48</v>
      </c>
      <c r="Z44" s="76"/>
      <c r="AA44" s="76"/>
      <c r="AB44" s="128"/>
    </row>
    <row r="45" spans="1:28" s="2" customFormat="1" ht="90.75" customHeight="1" x14ac:dyDescent="0.2">
      <c r="A45" s="5"/>
      <c r="B45" s="130"/>
      <c r="C45" s="6" t="s">
        <v>129</v>
      </c>
      <c r="D45" s="111"/>
      <c r="E45" s="105"/>
      <c r="F45" s="77"/>
      <c r="G45" s="77"/>
      <c r="H45" s="77"/>
      <c r="I45" s="77"/>
      <c r="J45" s="77"/>
      <c r="K45" s="77"/>
      <c r="L45" s="7" t="s">
        <v>130</v>
      </c>
      <c r="M45" s="16">
        <f>+'[1]VALORACION CONTROLES'!L154</f>
        <v>85</v>
      </c>
      <c r="N45" s="77"/>
      <c r="O45" s="77"/>
      <c r="P45" s="77"/>
      <c r="Q45" s="77"/>
      <c r="R45" s="77"/>
      <c r="S45" s="77"/>
      <c r="T45" s="77"/>
      <c r="U45" s="182"/>
      <c r="V45" s="183"/>
      <c r="W45" s="184"/>
      <c r="X45" s="184"/>
      <c r="Y45" s="184"/>
      <c r="Z45" s="77"/>
      <c r="AA45" s="77"/>
      <c r="AB45" s="129"/>
    </row>
    <row r="46" spans="1:28" s="2" customFormat="1" ht="88.5" customHeight="1" x14ac:dyDescent="0.2">
      <c r="A46" s="5"/>
      <c r="B46" s="130"/>
      <c r="C46" s="6" t="s">
        <v>92</v>
      </c>
      <c r="D46" s="111"/>
      <c r="E46" s="105"/>
      <c r="F46" s="77"/>
      <c r="G46" s="77"/>
      <c r="H46" s="77"/>
      <c r="I46" s="77"/>
      <c r="J46" s="77"/>
      <c r="K46" s="77"/>
      <c r="L46" s="104" t="s">
        <v>131</v>
      </c>
      <c r="M46" s="76">
        <f>+'[1]VALORACION CONTROLES'!L156</f>
        <v>100</v>
      </c>
      <c r="N46" s="77"/>
      <c r="O46" s="77"/>
      <c r="P46" s="77"/>
      <c r="Q46" s="77"/>
      <c r="R46" s="77"/>
      <c r="S46" s="77"/>
      <c r="T46" s="77"/>
      <c r="U46" s="182"/>
      <c r="V46" s="183"/>
      <c r="W46" s="184"/>
      <c r="X46" s="184"/>
      <c r="Y46" s="184"/>
      <c r="Z46" s="77"/>
      <c r="AA46" s="77"/>
      <c r="AB46" s="129"/>
    </row>
    <row r="47" spans="1:28" s="2" customFormat="1" ht="28.5" x14ac:dyDescent="0.2">
      <c r="A47" s="5"/>
      <c r="B47" s="130"/>
      <c r="C47" s="6" t="s">
        <v>115</v>
      </c>
      <c r="D47" s="112"/>
      <c r="E47" s="106"/>
      <c r="F47" s="77"/>
      <c r="G47" s="77"/>
      <c r="H47" s="77"/>
      <c r="I47" s="77"/>
      <c r="J47" s="77"/>
      <c r="K47" s="78"/>
      <c r="L47" s="106"/>
      <c r="M47" s="78"/>
      <c r="N47" s="78"/>
      <c r="O47" s="77"/>
      <c r="P47" s="77"/>
      <c r="Q47" s="77"/>
      <c r="R47" s="77"/>
      <c r="S47" s="77"/>
      <c r="T47" s="78"/>
      <c r="U47" s="191"/>
      <c r="V47" s="183"/>
      <c r="W47" s="184"/>
      <c r="X47" s="185"/>
      <c r="Y47" s="184"/>
      <c r="Z47" s="86"/>
      <c r="AA47" s="86"/>
      <c r="AB47" s="129"/>
    </row>
    <row r="48" spans="1:28" s="2" customFormat="1" ht="80.25" customHeight="1" x14ac:dyDescent="0.2">
      <c r="A48" s="5">
        <v>1</v>
      </c>
      <c r="B48" s="130"/>
      <c r="C48" s="6" t="s">
        <v>132</v>
      </c>
      <c r="D48" s="110" t="s">
        <v>133</v>
      </c>
      <c r="E48" s="113" t="s">
        <v>134</v>
      </c>
      <c r="F48" s="76">
        <f>IF($G48="Rara vez",1,IF($G48="Improbable",2,IF($G48="Posible",3,IF($G48="Probable",4, IF($G48="Casi seguro",5,)))))</f>
        <v>3</v>
      </c>
      <c r="G48" s="76" t="s">
        <v>41</v>
      </c>
      <c r="H48" s="76">
        <f>IF($I48="Moderado",5,IF($I48="Mayor",10,IF($I48="Catastrófico",20,)))</f>
        <v>10</v>
      </c>
      <c r="I48" s="76" t="s">
        <v>42</v>
      </c>
      <c r="J48" s="76">
        <f>+$F48*$H48</f>
        <v>30</v>
      </c>
      <c r="K48" s="76" t="s">
        <v>43</v>
      </c>
      <c r="L48" s="7" t="s">
        <v>228</v>
      </c>
      <c r="M48" s="16">
        <f>+'[1]VALORACION CONTROLES'!L167</f>
        <v>100</v>
      </c>
      <c r="N48" s="76">
        <f>+'[1]VALORACION CONTROLES'!O167</f>
        <v>1</v>
      </c>
      <c r="O48" s="76">
        <f>IF($P48="Rara vez",1,IF($P48="Improbable",2,IF($P48="Posible",3,IF($P48="Probable",4, IF($P48="Casi seguro",5,)))))</f>
        <v>2</v>
      </c>
      <c r="P48" s="76" t="s">
        <v>45</v>
      </c>
      <c r="Q48" s="76">
        <f>IF($I48="Moderado",5,IF($I48="Mayor",10,IF($I48="Catastrófico",20,)))</f>
        <v>10</v>
      </c>
      <c r="R48" s="76" t="s">
        <v>42</v>
      </c>
      <c r="S48" s="76">
        <f>+O48*Q48</f>
        <v>20</v>
      </c>
      <c r="T48" s="76" t="s">
        <v>46</v>
      </c>
      <c r="U48" s="179" t="s">
        <v>229</v>
      </c>
      <c r="V48" s="180" t="s">
        <v>238</v>
      </c>
      <c r="W48" s="181" t="s">
        <v>128</v>
      </c>
      <c r="X48" s="181" t="s">
        <v>456</v>
      </c>
      <c r="Y48" s="181" t="s">
        <v>466</v>
      </c>
      <c r="Z48" s="76"/>
      <c r="AA48" s="76"/>
      <c r="AB48" s="107"/>
    </row>
    <row r="49" spans="1:28" s="2" customFormat="1" ht="89.25" customHeight="1" x14ac:dyDescent="0.2">
      <c r="A49" s="5"/>
      <c r="B49" s="130"/>
      <c r="C49" s="6" t="s">
        <v>135</v>
      </c>
      <c r="D49" s="111"/>
      <c r="E49" s="114"/>
      <c r="F49" s="77"/>
      <c r="G49" s="77"/>
      <c r="H49" s="77"/>
      <c r="I49" s="77"/>
      <c r="J49" s="77"/>
      <c r="K49" s="77"/>
      <c r="L49" s="7" t="s">
        <v>136</v>
      </c>
      <c r="M49" s="16">
        <f>+'[1]VALORACION CONTROLES'!L169</f>
        <v>85</v>
      </c>
      <c r="N49" s="77"/>
      <c r="O49" s="77"/>
      <c r="P49" s="77"/>
      <c r="Q49" s="77"/>
      <c r="R49" s="77"/>
      <c r="S49" s="77"/>
      <c r="T49" s="77"/>
      <c r="U49" s="182"/>
      <c r="V49" s="183"/>
      <c r="W49" s="184"/>
      <c r="X49" s="184"/>
      <c r="Y49" s="184"/>
      <c r="Z49" s="77"/>
      <c r="AA49" s="77"/>
      <c r="AB49" s="121"/>
    </row>
    <row r="50" spans="1:28" s="2" customFormat="1" ht="84" customHeight="1" x14ac:dyDescent="0.2">
      <c r="A50" s="5"/>
      <c r="B50" s="130"/>
      <c r="C50" s="6" t="s">
        <v>115</v>
      </c>
      <c r="D50" s="111"/>
      <c r="E50" s="114"/>
      <c r="F50" s="77"/>
      <c r="G50" s="77"/>
      <c r="H50" s="77"/>
      <c r="I50" s="77"/>
      <c r="J50" s="77"/>
      <c r="K50" s="77"/>
      <c r="L50" s="7" t="s">
        <v>137</v>
      </c>
      <c r="M50" s="16">
        <f>+'[1]VALORACION CONTROLES'!L171</f>
        <v>100</v>
      </c>
      <c r="N50" s="78"/>
      <c r="O50" s="77"/>
      <c r="P50" s="77"/>
      <c r="Q50" s="77"/>
      <c r="R50" s="77"/>
      <c r="S50" s="77"/>
      <c r="T50" s="77"/>
      <c r="U50" s="182"/>
      <c r="V50" s="183"/>
      <c r="W50" s="184"/>
      <c r="X50" s="184"/>
      <c r="Y50" s="184"/>
      <c r="Z50" s="77"/>
      <c r="AA50" s="77"/>
      <c r="AB50" s="121"/>
    </row>
    <row r="51" spans="1:28" s="2" customFormat="1" ht="49.5" customHeight="1" x14ac:dyDescent="0.2">
      <c r="A51" s="5">
        <f>+A48+1</f>
        <v>2</v>
      </c>
      <c r="B51" s="130"/>
      <c r="C51" s="6" t="s">
        <v>138</v>
      </c>
      <c r="D51" s="112"/>
      <c r="E51" s="115"/>
      <c r="F51" s="78"/>
      <c r="G51" s="78"/>
      <c r="H51" s="77"/>
      <c r="I51" s="78"/>
      <c r="J51" s="78"/>
      <c r="K51" s="78"/>
      <c r="L51" s="7"/>
      <c r="M51" s="16"/>
      <c r="N51" s="16"/>
      <c r="O51" s="77"/>
      <c r="P51" s="77"/>
      <c r="Q51" s="77"/>
      <c r="R51" s="77"/>
      <c r="S51" s="77"/>
      <c r="T51" s="78"/>
      <c r="U51" s="189"/>
      <c r="V51" s="188"/>
      <c r="W51" s="185"/>
      <c r="X51" s="185"/>
      <c r="Y51" s="184"/>
      <c r="Z51" s="78"/>
      <c r="AA51" s="78"/>
      <c r="AB51" s="123"/>
    </row>
    <row r="52" spans="1:28" s="2" customFormat="1" ht="128.25" x14ac:dyDescent="0.2">
      <c r="A52" s="5">
        <v>1</v>
      </c>
      <c r="B52" s="126" t="s">
        <v>139</v>
      </c>
      <c r="C52" s="6" t="s">
        <v>140</v>
      </c>
      <c r="D52" s="110" t="s">
        <v>141</v>
      </c>
      <c r="E52" s="113" t="s">
        <v>142</v>
      </c>
      <c r="F52" s="76">
        <f>IF($G52="Rara vez",1,IF($G52="Improbable",2,IF($G52="Posible",3,IF($G52="Probable",4, IF($G52="Casi seguro",5,)))))</f>
        <v>4</v>
      </c>
      <c r="G52" s="76" t="s">
        <v>143</v>
      </c>
      <c r="H52" s="76">
        <f>IF($I52="Moderado",5,IF($I52="Mayor",10,IF($I52="Catastrófico",20,)))</f>
        <v>10</v>
      </c>
      <c r="I52" s="76" t="s">
        <v>42</v>
      </c>
      <c r="J52" s="76">
        <f>+$F52*$H52</f>
        <v>40</v>
      </c>
      <c r="K52" s="76" t="s">
        <v>43</v>
      </c>
      <c r="L52" s="7" t="s">
        <v>144</v>
      </c>
      <c r="M52" s="16">
        <f>+'[1]VALORACION CONTROLES'!L182</f>
        <v>85</v>
      </c>
      <c r="N52" s="76">
        <f>+'[1]VALORACION CONTROLES'!O182</f>
        <v>1</v>
      </c>
      <c r="O52" s="76">
        <f>IF($P52="Rara vez",1,IF($P52="Improbable",2,IF($P52="Posible",3,IF($P52="Probable",4, IF($P52="Casi seguro",5,)))))</f>
        <v>3</v>
      </c>
      <c r="P52" s="76" t="s">
        <v>41</v>
      </c>
      <c r="Q52" s="76">
        <f>IF($I52="Moderado",5,IF($I52="Mayor",10,IF($I52="Catastrófico",20,)))</f>
        <v>10</v>
      </c>
      <c r="R52" s="76" t="s">
        <v>42</v>
      </c>
      <c r="S52" s="76">
        <f>+O52*Q52</f>
        <v>30</v>
      </c>
      <c r="T52" s="76" t="s">
        <v>43</v>
      </c>
      <c r="U52" s="179" t="s">
        <v>145</v>
      </c>
      <c r="V52" s="180">
        <v>44926</v>
      </c>
      <c r="W52" s="181" t="s">
        <v>146</v>
      </c>
      <c r="X52" s="181" t="s">
        <v>473</v>
      </c>
      <c r="Y52" s="181" t="s">
        <v>48</v>
      </c>
      <c r="Z52" s="76"/>
      <c r="AA52" s="76"/>
      <c r="AB52" s="107"/>
    </row>
    <row r="53" spans="1:28" s="2" customFormat="1" ht="78" customHeight="1" x14ac:dyDescent="0.2">
      <c r="A53" s="5"/>
      <c r="B53" s="127"/>
      <c r="C53" s="6" t="s">
        <v>147</v>
      </c>
      <c r="D53" s="111"/>
      <c r="E53" s="114"/>
      <c r="F53" s="77"/>
      <c r="G53" s="77"/>
      <c r="H53" s="77"/>
      <c r="I53" s="77"/>
      <c r="J53" s="77"/>
      <c r="K53" s="77"/>
      <c r="L53" s="104" t="s">
        <v>148</v>
      </c>
      <c r="M53" s="76">
        <f>+'[1]VALORACION CONTROLES'!L184</f>
        <v>85</v>
      </c>
      <c r="N53" s="77"/>
      <c r="O53" s="77"/>
      <c r="P53" s="77"/>
      <c r="Q53" s="77"/>
      <c r="R53" s="77"/>
      <c r="S53" s="77"/>
      <c r="T53" s="77"/>
      <c r="U53" s="182"/>
      <c r="V53" s="183"/>
      <c r="W53" s="184"/>
      <c r="X53" s="184"/>
      <c r="Y53" s="184"/>
      <c r="Z53" s="77"/>
      <c r="AA53" s="77"/>
      <c r="AB53" s="121"/>
    </row>
    <row r="54" spans="1:28" s="2" customFormat="1" ht="57" x14ac:dyDescent="0.2">
      <c r="A54" s="5"/>
      <c r="B54" s="127"/>
      <c r="C54" s="6" t="s">
        <v>149</v>
      </c>
      <c r="D54" s="111"/>
      <c r="E54" s="114"/>
      <c r="F54" s="77"/>
      <c r="G54" s="77"/>
      <c r="H54" s="77"/>
      <c r="I54" s="77"/>
      <c r="J54" s="77"/>
      <c r="K54" s="77"/>
      <c r="L54" s="106"/>
      <c r="M54" s="78"/>
      <c r="N54" s="78"/>
      <c r="O54" s="77"/>
      <c r="P54" s="77"/>
      <c r="Q54" s="77"/>
      <c r="R54" s="77"/>
      <c r="S54" s="77"/>
      <c r="T54" s="77"/>
      <c r="U54" s="182"/>
      <c r="V54" s="183"/>
      <c r="W54" s="184"/>
      <c r="X54" s="185"/>
      <c r="Y54" s="184"/>
      <c r="Z54" s="77"/>
      <c r="AA54" s="77"/>
      <c r="AB54" s="121"/>
    </row>
    <row r="55" spans="1:28" s="2" customFormat="1" ht="106.5" customHeight="1" x14ac:dyDescent="0.2">
      <c r="A55" s="5">
        <v>1</v>
      </c>
      <c r="B55" s="127"/>
      <c r="C55" s="6" t="s">
        <v>150</v>
      </c>
      <c r="D55" s="110" t="s">
        <v>151</v>
      </c>
      <c r="E55" s="104" t="s">
        <v>56</v>
      </c>
      <c r="F55" s="76">
        <f>IF($G55="Rara vez",1,IF($G55="Improbable",2,IF($G55="Posible",3,IF($G55="Probable",4, IF($G55="Casi seguro",5,)))))</f>
        <v>3</v>
      </c>
      <c r="G55" s="76" t="s">
        <v>41</v>
      </c>
      <c r="H55" s="76">
        <f>IF($I55="Moderado",5,IF($I55="Mayor",10,IF($I55="Catastrófico",20,)))</f>
        <v>10</v>
      </c>
      <c r="I55" s="76" t="s">
        <v>42</v>
      </c>
      <c r="J55" s="76">
        <f>+$F55*$H55</f>
        <v>30</v>
      </c>
      <c r="K55" s="76" t="s">
        <v>43</v>
      </c>
      <c r="L55" s="7" t="s">
        <v>224</v>
      </c>
      <c r="M55" s="16">
        <f>+'[1]VALORACION CONTROLES'!L193</f>
        <v>100</v>
      </c>
      <c r="N55" s="76">
        <f>+'[1]VALORACION CONTROLES'!O193</f>
        <v>1</v>
      </c>
      <c r="O55" s="76">
        <f>IF($P55="Rara vez",1,IF($P55="Improbable",2,IF($P55="Posible",3,IF($P55="Probable",4, IF($P55="Casi seguro",5,)))))</f>
        <v>2</v>
      </c>
      <c r="P55" s="76" t="s">
        <v>45</v>
      </c>
      <c r="Q55" s="76">
        <f>IF($I55="Moderado",5,IF($I55="Mayor",10,IF($I55="Catastrófico",20,)))</f>
        <v>10</v>
      </c>
      <c r="R55" s="76" t="s">
        <v>42</v>
      </c>
      <c r="S55" s="76">
        <f>+O55*Q55</f>
        <v>20</v>
      </c>
      <c r="T55" s="76" t="s">
        <v>46</v>
      </c>
      <c r="U55" s="179" t="s">
        <v>235</v>
      </c>
      <c r="V55" s="180" t="s">
        <v>225</v>
      </c>
      <c r="W55" s="181" t="s">
        <v>152</v>
      </c>
      <c r="X55" s="181" t="s">
        <v>474</v>
      </c>
      <c r="Y55" s="181" t="s">
        <v>48</v>
      </c>
      <c r="Z55" s="76"/>
      <c r="AA55" s="76"/>
      <c r="AB55" s="107"/>
    </row>
    <row r="56" spans="1:28" s="2" customFormat="1" ht="111" customHeight="1" x14ac:dyDescent="0.2">
      <c r="A56" s="5"/>
      <c r="B56" s="127"/>
      <c r="C56" s="6" t="s">
        <v>153</v>
      </c>
      <c r="D56" s="111"/>
      <c r="E56" s="105" t="s">
        <v>56</v>
      </c>
      <c r="F56" s="77"/>
      <c r="G56" s="77"/>
      <c r="H56" s="77"/>
      <c r="I56" s="77"/>
      <c r="J56" s="77"/>
      <c r="K56" s="77"/>
      <c r="L56" s="7" t="s">
        <v>154</v>
      </c>
      <c r="M56" s="16">
        <f>+'[1]VALORACION CONTROLES'!L195</f>
        <v>95</v>
      </c>
      <c r="N56" s="77"/>
      <c r="O56" s="77"/>
      <c r="P56" s="77"/>
      <c r="Q56" s="77"/>
      <c r="R56" s="77"/>
      <c r="S56" s="77"/>
      <c r="T56" s="77"/>
      <c r="U56" s="182"/>
      <c r="V56" s="183"/>
      <c r="W56" s="184"/>
      <c r="X56" s="184"/>
      <c r="Y56" s="184"/>
      <c r="Z56" s="77"/>
      <c r="AA56" s="77"/>
      <c r="AB56" s="121"/>
    </row>
    <row r="57" spans="1:28" s="2" customFormat="1" ht="99" customHeight="1" x14ac:dyDescent="0.2">
      <c r="A57" s="5"/>
      <c r="B57" s="127"/>
      <c r="C57" s="6" t="s">
        <v>155</v>
      </c>
      <c r="D57" s="112"/>
      <c r="E57" s="106" t="s">
        <v>56</v>
      </c>
      <c r="F57" s="77"/>
      <c r="G57" s="77"/>
      <c r="H57" s="77"/>
      <c r="I57" s="77"/>
      <c r="J57" s="77"/>
      <c r="K57" s="78"/>
      <c r="L57" s="7" t="s">
        <v>156</v>
      </c>
      <c r="M57" s="16">
        <f>+'[1]VALORACION CONTROLES'!L197</f>
        <v>100</v>
      </c>
      <c r="N57" s="78"/>
      <c r="O57" s="77"/>
      <c r="P57" s="77"/>
      <c r="Q57" s="77"/>
      <c r="R57" s="77"/>
      <c r="S57" s="77"/>
      <c r="T57" s="78"/>
      <c r="U57" s="189"/>
      <c r="V57" s="183"/>
      <c r="W57" s="184"/>
      <c r="X57" s="185"/>
      <c r="Y57" s="184"/>
      <c r="Z57" s="78"/>
      <c r="AA57" s="78"/>
      <c r="AB57" s="123"/>
    </row>
    <row r="58" spans="1:28" s="2" customFormat="1" ht="97.5" customHeight="1" x14ac:dyDescent="0.2">
      <c r="A58" s="5">
        <v>1</v>
      </c>
      <c r="B58" s="127"/>
      <c r="C58" s="9" t="s">
        <v>157</v>
      </c>
      <c r="D58" s="110" t="s">
        <v>158</v>
      </c>
      <c r="E58" s="124" t="s">
        <v>159</v>
      </c>
      <c r="F58" s="76">
        <f>IF($G58="Rara vez",1,IF($G58="Improbable",2,IF($G58="Posible",3,IF($G58="Probable",4, IF($G58="Casi seguro",5,)))))</f>
        <v>3</v>
      </c>
      <c r="G58" s="76" t="s">
        <v>41</v>
      </c>
      <c r="H58" s="76">
        <f>IF($I58="Moderado",5,IF($I58="Mayor",10,IF($I58="Catastrófico",20,)))</f>
        <v>10</v>
      </c>
      <c r="I58" s="76" t="s">
        <v>42</v>
      </c>
      <c r="J58" s="76">
        <f>+$F58*$H58</f>
        <v>30</v>
      </c>
      <c r="K58" s="76" t="s">
        <v>43</v>
      </c>
      <c r="L58" s="7" t="s">
        <v>160</v>
      </c>
      <c r="M58" s="16">
        <f>+'[1]VALORACION CONTROLES'!N208</f>
        <v>100</v>
      </c>
      <c r="N58" s="16">
        <f>+'[1]VALORACION CONTROLES'!O208</f>
        <v>1</v>
      </c>
      <c r="O58" s="76">
        <f>IF($P58="Rara vez",1,IF($P58="Improbable",2,IF($P58="Posible",3,IF($P58="Probable",4, IF($P58="Casi seguro",5,)))))</f>
        <v>2</v>
      </c>
      <c r="P58" s="76" t="s">
        <v>45</v>
      </c>
      <c r="Q58" s="76">
        <f>IF($I58="Moderado",5,IF($I58="Mayor",10,IF($I58="Catastrófico",20,)))</f>
        <v>10</v>
      </c>
      <c r="R58" s="76" t="s">
        <v>42</v>
      </c>
      <c r="S58" s="76">
        <f>+O58*Q58</f>
        <v>20</v>
      </c>
      <c r="T58" s="76" t="s">
        <v>46</v>
      </c>
      <c r="U58" s="179" t="s">
        <v>467</v>
      </c>
      <c r="V58" s="180" t="s">
        <v>449</v>
      </c>
      <c r="W58" s="181" t="s">
        <v>161</v>
      </c>
      <c r="X58" s="181" t="s">
        <v>468</v>
      </c>
      <c r="Y58" s="181" t="s">
        <v>48</v>
      </c>
      <c r="Z58" s="76"/>
      <c r="AA58" s="76"/>
      <c r="AB58" s="107"/>
    </row>
    <row r="59" spans="1:28" s="2" customFormat="1" ht="114" customHeight="1" x14ac:dyDescent="0.2">
      <c r="A59" s="5"/>
      <c r="B59" s="127"/>
      <c r="C59" s="76" t="s">
        <v>162</v>
      </c>
      <c r="D59" s="111"/>
      <c r="E59" s="125"/>
      <c r="F59" s="77"/>
      <c r="G59" s="77"/>
      <c r="H59" s="77"/>
      <c r="I59" s="77"/>
      <c r="J59" s="77"/>
      <c r="K59" s="77"/>
      <c r="L59" s="7" t="s">
        <v>163</v>
      </c>
      <c r="M59" s="16">
        <f>+'[1]VALORACION CONTROLES'!N210</f>
        <v>50</v>
      </c>
      <c r="N59" s="16">
        <f>+'[1]VALORACION CONTROLES'!O210</f>
        <v>0</v>
      </c>
      <c r="O59" s="77"/>
      <c r="P59" s="77"/>
      <c r="Q59" s="77"/>
      <c r="R59" s="77"/>
      <c r="S59" s="77"/>
      <c r="T59" s="77"/>
      <c r="U59" s="182"/>
      <c r="V59" s="183"/>
      <c r="W59" s="184"/>
      <c r="X59" s="184"/>
      <c r="Y59" s="184"/>
      <c r="Z59" s="77"/>
      <c r="AA59" s="77"/>
      <c r="AB59" s="121"/>
    </row>
    <row r="60" spans="1:28" s="2" customFormat="1" ht="89.25" customHeight="1" x14ac:dyDescent="0.2">
      <c r="A60" s="5"/>
      <c r="B60" s="127"/>
      <c r="C60" s="78"/>
      <c r="D60" s="111"/>
      <c r="E60" s="125"/>
      <c r="F60" s="77"/>
      <c r="G60" s="77"/>
      <c r="H60" s="77"/>
      <c r="I60" s="77"/>
      <c r="J60" s="77"/>
      <c r="K60" s="77"/>
      <c r="L60" s="7" t="s">
        <v>164</v>
      </c>
      <c r="M60" s="16">
        <f>+'[1]VALORACION CONTROLES'!N212</f>
        <v>100</v>
      </c>
      <c r="N60" s="16">
        <f>+'[1]VALORACION CONTROLES'!O212</f>
        <v>0</v>
      </c>
      <c r="O60" s="77"/>
      <c r="P60" s="77"/>
      <c r="Q60" s="77"/>
      <c r="R60" s="77"/>
      <c r="S60" s="77"/>
      <c r="T60" s="78"/>
      <c r="U60" s="189"/>
      <c r="V60" s="183"/>
      <c r="W60" s="184"/>
      <c r="X60" s="185"/>
      <c r="Y60" s="184"/>
      <c r="Z60" s="77"/>
      <c r="AA60" s="77"/>
      <c r="AB60" s="121"/>
    </row>
    <row r="61" spans="1:28" s="2" customFormat="1" ht="133.5" customHeight="1" x14ac:dyDescent="0.2">
      <c r="A61" s="5">
        <v>1</v>
      </c>
      <c r="B61" s="122" t="s">
        <v>165</v>
      </c>
      <c r="C61" s="6" t="s">
        <v>166</v>
      </c>
      <c r="D61" s="110" t="s">
        <v>167</v>
      </c>
      <c r="E61" s="113" t="s">
        <v>168</v>
      </c>
      <c r="F61" s="76">
        <f>IF($G61="Rara vez",1,IF($G61="Improbable",2,IF($G61="Posible",3,IF($G61="Probable",4, IF($G61="Casi seguro",5,)))))</f>
        <v>2</v>
      </c>
      <c r="G61" s="76" t="s">
        <v>45</v>
      </c>
      <c r="H61" s="76">
        <f>IF($I61="Moderado",5,IF($I61="Mayor",10,IF($I61="Catastrófico",20,)))</f>
        <v>10</v>
      </c>
      <c r="I61" s="76" t="s">
        <v>42</v>
      </c>
      <c r="J61" s="76">
        <f>+$F61*$H61</f>
        <v>20</v>
      </c>
      <c r="K61" s="76" t="s">
        <v>46</v>
      </c>
      <c r="L61" s="10" t="s">
        <v>169</v>
      </c>
      <c r="M61" s="16">
        <f>+'[1]VALORACION CONTROLES'!L223</f>
        <v>100</v>
      </c>
      <c r="N61" s="76">
        <f>+'[1]VALORACION CONTROLES'!O223</f>
        <v>2</v>
      </c>
      <c r="O61" s="76">
        <f>IF($P61="Rara vez",1,IF($P61="Improbable",2,IF($P61="Posible",3,IF($P61="Probable",4, IF($P61="Casi seguro",5,)))))</f>
        <v>1</v>
      </c>
      <c r="P61" s="76" t="s">
        <v>71</v>
      </c>
      <c r="Q61" s="76">
        <f>IF($I61="Moderado",5,IF($I61="Mayor",10,IF($I61="Catastrófico",20,)))</f>
        <v>10</v>
      </c>
      <c r="R61" s="76" t="s">
        <v>42</v>
      </c>
      <c r="S61" s="76">
        <f>+O61*Q61</f>
        <v>10</v>
      </c>
      <c r="T61" s="76" t="s">
        <v>72</v>
      </c>
      <c r="U61" s="179" t="s">
        <v>170</v>
      </c>
      <c r="V61" s="180" t="s">
        <v>453</v>
      </c>
      <c r="W61" s="181" t="s">
        <v>171</v>
      </c>
      <c r="X61" s="181" t="s">
        <v>448</v>
      </c>
      <c r="Y61" s="181" t="s">
        <v>48</v>
      </c>
      <c r="Z61" s="76"/>
      <c r="AA61" s="76"/>
      <c r="AB61" s="107"/>
    </row>
    <row r="62" spans="1:28" s="2" customFormat="1" ht="134.25" customHeight="1" x14ac:dyDescent="0.2">
      <c r="A62" s="5"/>
      <c r="B62" s="122"/>
      <c r="C62" s="6" t="s">
        <v>172</v>
      </c>
      <c r="D62" s="111"/>
      <c r="E62" s="114"/>
      <c r="F62" s="77"/>
      <c r="G62" s="77"/>
      <c r="H62" s="77"/>
      <c r="I62" s="77"/>
      <c r="J62" s="77"/>
      <c r="K62" s="77"/>
      <c r="L62" s="10" t="s">
        <v>44</v>
      </c>
      <c r="M62" s="16">
        <f>+'[1]VALORACION CONTROLES'!L225</f>
        <v>100</v>
      </c>
      <c r="N62" s="78"/>
      <c r="O62" s="77"/>
      <c r="P62" s="77"/>
      <c r="Q62" s="77"/>
      <c r="R62" s="77"/>
      <c r="S62" s="77"/>
      <c r="T62" s="77"/>
      <c r="U62" s="182"/>
      <c r="V62" s="183"/>
      <c r="W62" s="184"/>
      <c r="X62" s="185"/>
      <c r="Y62" s="184"/>
      <c r="Z62" s="77"/>
      <c r="AA62" s="77"/>
      <c r="AB62" s="77"/>
    </row>
    <row r="63" spans="1:28" s="2" customFormat="1" ht="128.25" customHeight="1" x14ac:dyDescent="0.2">
      <c r="A63" s="5">
        <v>1</v>
      </c>
      <c r="B63" s="118" t="s">
        <v>173</v>
      </c>
      <c r="C63" s="6" t="s">
        <v>174</v>
      </c>
      <c r="D63" s="110" t="s">
        <v>175</v>
      </c>
      <c r="E63" s="113" t="s">
        <v>176</v>
      </c>
      <c r="F63" s="76">
        <f>IF($G63="Rara vez",1,IF($G63="Improbable",2,IF($G63="Posible",3,IF($G63="Probable",4, IF($G63="Casi seguro",5,)))))</f>
        <v>2</v>
      </c>
      <c r="G63" s="76" t="s">
        <v>45</v>
      </c>
      <c r="H63" s="76">
        <f>IF($I63="Moderado",5,IF($I63="Mayor",10,IF($I63="Catastrófico",20,)))</f>
        <v>10</v>
      </c>
      <c r="I63" s="76" t="s">
        <v>42</v>
      </c>
      <c r="J63" s="76">
        <f>+$F63*$H63</f>
        <v>20</v>
      </c>
      <c r="K63" s="76" t="s">
        <v>72</v>
      </c>
      <c r="L63" s="14" t="s">
        <v>177</v>
      </c>
      <c r="M63" s="16">
        <f>+'[1]VALORACION CONTROLES'!L238</f>
        <v>100</v>
      </c>
      <c r="N63" s="76">
        <f>+'[1]VALORACION CONTROLES'!O238</f>
        <v>2</v>
      </c>
      <c r="O63" s="76">
        <f>IF($P63="Rara vez",1,IF($P63="Improbable",2,IF($P63="Posible",3,IF($P63="Probable",4, IF($P63="Casi seguro",5,)))))</f>
        <v>1</v>
      </c>
      <c r="P63" s="76" t="s">
        <v>71</v>
      </c>
      <c r="Q63" s="76">
        <f>IF($I63="Moderado",5,IF($I63="Mayor",10,IF($I63="Catastrófico",20,)))</f>
        <v>10</v>
      </c>
      <c r="R63" s="76" t="s">
        <v>42</v>
      </c>
      <c r="S63" s="76">
        <f>+O63*Q63</f>
        <v>10</v>
      </c>
      <c r="T63" s="76" t="s">
        <v>72</v>
      </c>
      <c r="U63" s="179" t="s">
        <v>178</v>
      </c>
      <c r="V63" s="180" t="s">
        <v>452</v>
      </c>
      <c r="W63" s="181" t="s">
        <v>179</v>
      </c>
      <c r="X63" s="181" t="s">
        <v>475</v>
      </c>
      <c r="Y63" s="181" t="s">
        <v>48</v>
      </c>
      <c r="Z63" s="76"/>
      <c r="AA63" s="76"/>
      <c r="AB63" s="107"/>
    </row>
    <row r="64" spans="1:28" s="2" customFormat="1" ht="36" customHeight="1" x14ac:dyDescent="0.2">
      <c r="A64" s="5"/>
      <c r="B64" s="119"/>
      <c r="C64" s="6" t="s">
        <v>180</v>
      </c>
      <c r="D64" s="111"/>
      <c r="E64" s="114"/>
      <c r="F64" s="77"/>
      <c r="G64" s="77"/>
      <c r="H64" s="77"/>
      <c r="I64" s="77"/>
      <c r="J64" s="77"/>
      <c r="K64" s="77"/>
      <c r="L64" s="104" t="s">
        <v>181</v>
      </c>
      <c r="M64" s="76">
        <f>+'[1]VALORACION CONTROLES'!L240</f>
        <v>100</v>
      </c>
      <c r="N64" s="77"/>
      <c r="O64" s="77"/>
      <c r="P64" s="77"/>
      <c r="Q64" s="77"/>
      <c r="R64" s="77"/>
      <c r="S64" s="77"/>
      <c r="T64" s="77"/>
      <c r="U64" s="182"/>
      <c r="V64" s="183"/>
      <c r="W64" s="184"/>
      <c r="X64" s="184"/>
      <c r="Y64" s="184"/>
      <c r="Z64" s="77"/>
      <c r="AA64" s="77"/>
      <c r="AB64" s="121"/>
    </row>
    <row r="65" spans="1:28" s="2" customFormat="1" ht="79.5" customHeight="1" x14ac:dyDescent="0.2">
      <c r="A65" s="5"/>
      <c r="B65" s="119"/>
      <c r="C65" s="6" t="s">
        <v>182</v>
      </c>
      <c r="D65" s="111"/>
      <c r="E65" s="114"/>
      <c r="F65" s="77"/>
      <c r="G65" s="77"/>
      <c r="H65" s="77"/>
      <c r="I65" s="77"/>
      <c r="J65" s="77"/>
      <c r="K65" s="77"/>
      <c r="L65" s="106"/>
      <c r="M65" s="78"/>
      <c r="N65" s="78"/>
      <c r="O65" s="77"/>
      <c r="P65" s="77"/>
      <c r="Q65" s="77"/>
      <c r="R65" s="77"/>
      <c r="S65" s="77"/>
      <c r="T65" s="77"/>
      <c r="U65" s="182"/>
      <c r="V65" s="183"/>
      <c r="W65" s="184"/>
      <c r="X65" s="185"/>
      <c r="Y65" s="184"/>
      <c r="Z65" s="77"/>
      <c r="AA65" s="77"/>
      <c r="AB65" s="121"/>
    </row>
    <row r="66" spans="1:28" s="2" customFormat="1" ht="28.5" x14ac:dyDescent="0.2">
      <c r="A66" s="5">
        <v>1</v>
      </c>
      <c r="B66" s="119"/>
      <c r="C66" s="6" t="s">
        <v>94</v>
      </c>
      <c r="D66" s="110" t="s">
        <v>183</v>
      </c>
      <c r="E66" s="113" t="s">
        <v>184</v>
      </c>
      <c r="F66" s="76">
        <f>IF($G66="Rara vez",1,IF($G66="Improbable",2,IF($G66="Posible",3,IF($G66="Probable",4, IF($G66="Casi seguro",5,)))))</f>
        <v>3</v>
      </c>
      <c r="G66" s="76" t="s">
        <v>41</v>
      </c>
      <c r="H66" s="76">
        <f>IF($I66="Moderado",5,IF($I66="Mayor",10,IF($I66="Catastrófico",20,)))</f>
        <v>10</v>
      </c>
      <c r="I66" s="76" t="s">
        <v>42</v>
      </c>
      <c r="J66" s="76">
        <f>+$F66*$H66</f>
        <v>30</v>
      </c>
      <c r="K66" s="76" t="s">
        <v>43</v>
      </c>
      <c r="L66" s="7" t="s">
        <v>185</v>
      </c>
      <c r="M66" s="16">
        <f>+'[1]VALORACION CONTROLES'!L253</f>
        <v>100</v>
      </c>
      <c r="N66" s="76">
        <f>+'[1]VALORACION CONTROLES'!O253</f>
        <v>2</v>
      </c>
      <c r="O66" s="76">
        <f>IF($P66="Rara vez",1,IF($P66="Improbable",2,IF($P66="Posible",3,IF($P66="Probable",4, IF($P66="Casi seguro",5,)))))</f>
        <v>1</v>
      </c>
      <c r="P66" s="76" t="s">
        <v>71</v>
      </c>
      <c r="Q66" s="76">
        <f>IF($I66="Moderado",5,IF($I66="Mayor",10,IF($I66="Catastrófico",20,)))</f>
        <v>10</v>
      </c>
      <c r="R66" s="76" t="s">
        <v>42</v>
      </c>
      <c r="S66" s="76">
        <f>+O66*Q66</f>
        <v>10</v>
      </c>
      <c r="T66" s="76" t="s">
        <v>72</v>
      </c>
      <c r="U66" s="179" t="s">
        <v>186</v>
      </c>
      <c r="V66" s="180" t="s">
        <v>451</v>
      </c>
      <c r="W66" s="181" t="s">
        <v>187</v>
      </c>
      <c r="X66" s="181" t="s">
        <v>450</v>
      </c>
      <c r="Y66" s="181" t="s">
        <v>48</v>
      </c>
      <c r="Z66" s="76"/>
      <c r="AA66" s="76"/>
      <c r="AB66" s="107"/>
    </row>
    <row r="67" spans="1:28" s="2" customFormat="1" ht="57" customHeight="1" x14ac:dyDescent="0.2">
      <c r="A67" s="5"/>
      <c r="B67" s="119"/>
      <c r="C67" s="6" t="s">
        <v>188</v>
      </c>
      <c r="D67" s="111"/>
      <c r="E67" s="114"/>
      <c r="F67" s="77"/>
      <c r="G67" s="77"/>
      <c r="H67" s="77"/>
      <c r="I67" s="77"/>
      <c r="J67" s="77"/>
      <c r="K67" s="77"/>
      <c r="L67" s="7" t="s">
        <v>189</v>
      </c>
      <c r="M67" s="16">
        <f>+'[1]VALORACION CONTROLES'!L255</f>
        <v>100</v>
      </c>
      <c r="N67" s="77"/>
      <c r="O67" s="77"/>
      <c r="P67" s="77"/>
      <c r="Q67" s="77"/>
      <c r="R67" s="77"/>
      <c r="S67" s="77"/>
      <c r="T67" s="77"/>
      <c r="U67" s="182"/>
      <c r="V67" s="183"/>
      <c r="W67" s="184"/>
      <c r="X67" s="184"/>
      <c r="Y67" s="184"/>
      <c r="Z67" s="77"/>
      <c r="AA67" s="86"/>
      <c r="AB67" s="77"/>
    </row>
    <row r="68" spans="1:28" s="2" customFormat="1" ht="36" customHeight="1" x14ac:dyDescent="0.2">
      <c r="A68" s="5"/>
      <c r="B68" s="119"/>
      <c r="C68" s="6" t="s">
        <v>190</v>
      </c>
      <c r="D68" s="111"/>
      <c r="E68" s="114"/>
      <c r="F68" s="77"/>
      <c r="G68" s="77"/>
      <c r="H68" s="77"/>
      <c r="I68" s="77"/>
      <c r="J68" s="77"/>
      <c r="K68" s="77"/>
      <c r="L68" s="7" t="s">
        <v>191</v>
      </c>
      <c r="M68" s="16">
        <f>+'[1]VALORACION CONTROLES'!L257</f>
        <v>100</v>
      </c>
      <c r="N68" s="77"/>
      <c r="O68" s="77"/>
      <c r="P68" s="77"/>
      <c r="Q68" s="77"/>
      <c r="R68" s="77"/>
      <c r="S68" s="77"/>
      <c r="T68" s="77"/>
      <c r="U68" s="182"/>
      <c r="V68" s="183"/>
      <c r="W68" s="184"/>
      <c r="X68" s="184"/>
      <c r="Y68" s="184"/>
      <c r="Z68" s="77"/>
      <c r="AA68" s="86"/>
      <c r="AB68" s="77"/>
    </row>
    <row r="69" spans="1:28" s="2" customFormat="1" ht="40.5" customHeight="1" x14ac:dyDescent="0.2">
      <c r="A69" s="5"/>
      <c r="B69" s="119"/>
      <c r="C69" s="6" t="s">
        <v>190</v>
      </c>
      <c r="D69" s="112"/>
      <c r="E69" s="115"/>
      <c r="F69" s="77"/>
      <c r="G69" s="77"/>
      <c r="H69" s="77"/>
      <c r="I69" s="77"/>
      <c r="J69" s="77"/>
      <c r="K69" s="78"/>
      <c r="L69" s="7" t="s">
        <v>192</v>
      </c>
      <c r="M69" s="16">
        <f>+'[1]VALORACION CONTROLES'!L259</f>
        <v>100</v>
      </c>
      <c r="N69" s="78"/>
      <c r="O69" s="77"/>
      <c r="P69" s="77"/>
      <c r="Q69" s="77"/>
      <c r="R69" s="77"/>
      <c r="S69" s="77"/>
      <c r="T69" s="78"/>
      <c r="U69" s="182"/>
      <c r="V69" s="183"/>
      <c r="W69" s="184"/>
      <c r="X69" s="185"/>
      <c r="Y69" s="184"/>
      <c r="Z69" s="77"/>
      <c r="AA69" s="86"/>
      <c r="AB69" s="77"/>
    </row>
    <row r="70" spans="1:28" s="2" customFormat="1" ht="28.5" x14ac:dyDescent="0.2">
      <c r="A70" s="5">
        <v>1</v>
      </c>
      <c r="B70" s="119"/>
      <c r="C70" s="6" t="s">
        <v>193</v>
      </c>
      <c r="D70" s="108" t="s">
        <v>194</v>
      </c>
      <c r="E70" s="109" t="s">
        <v>195</v>
      </c>
      <c r="F70" s="103">
        <f>IF($G70="Rara vez",1,IF($G70="Improbable",2,IF($G70="Posible",3,IF($G70="Probable",4, IF($G70="Casi seguro",5,)))))</f>
        <v>1</v>
      </c>
      <c r="G70" s="103" t="s">
        <v>71</v>
      </c>
      <c r="H70" s="76">
        <f>IF($I70="Moderado",5,IF($I70="Mayor",10,IF($I70="Catastrófico",20,)))</f>
        <v>10</v>
      </c>
      <c r="I70" s="103" t="s">
        <v>42</v>
      </c>
      <c r="J70" s="103">
        <f>+$F70*$H70</f>
        <v>10</v>
      </c>
      <c r="K70" s="76" t="s">
        <v>72</v>
      </c>
      <c r="L70" s="7" t="s">
        <v>196</v>
      </c>
      <c r="M70" s="16">
        <f>+'[1]VALORACION CONTROLES'!L568</f>
        <v>100</v>
      </c>
      <c r="N70" s="16">
        <f>+'[1]VALORACION CONTROLES'!O568</f>
        <v>2</v>
      </c>
      <c r="O70" s="103">
        <f>IF($P70="Rara vez",1,IF($P70="Improbable",2,IF($P70="Posible",3,IF($P70="Probable",4, IF($P70="Casi seguro",5,)))))</f>
        <v>1</v>
      </c>
      <c r="P70" s="103" t="s">
        <v>71</v>
      </c>
      <c r="Q70" s="103">
        <f>IF($I70="Moderado",5,IF($I70="Mayor",10,IF($I70="Catastrófico",20,)))</f>
        <v>10</v>
      </c>
      <c r="R70" s="103" t="s">
        <v>42</v>
      </c>
      <c r="S70" s="103">
        <f>+O70*Q70</f>
        <v>10</v>
      </c>
      <c r="T70" s="103" t="s">
        <v>72</v>
      </c>
      <c r="U70" s="190" t="s">
        <v>197</v>
      </c>
      <c r="V70" s="186" t="s">
        <v>469</v>
      </c>
      <c r="W70" s="187" t="s">
        <v>198</v>
      </c>
      <c r="X70" s="181" t="s">
        <v>476</v>
      </c>
      <c r="Y70" s="187" t="s">
        <v>48</v>
      </c>
      <c r="Z70" s="116"/>
      <c r="AA70" s="116"/>
      <c r="AB70" s="117"/>
    </row>
    <row r="71" spans="1:28" s="2" customFormat="1" ht="57" customHeight="1" x14ac:dyDescent="0.2">
      <c r="A71" s="5"/>
      <c r="B71" s="119"/>
      <c r="C71" s="6" t="s">
        <v>199</v>
      </c>
      <c r="D71" s="108"/>
      <c r="E71" s="109"/>
      <c r="F71" s="103"/>
      <c r="G71" s="103"/>
      <c r="H71" s="77"/>
      <c r="I71" s="103"/>
      <c r="J71" s="103"/>
      <c r="K71" s="77"/>
      <c r="L71" s="11" t="s">
        <v>200</v>
      </c>
      <c r="M71" s="16">
        <f>+'[1]VALORACION CONTROLES'!L570</f>
        <v>100</v>
      </c>
      <c r="N71" s="16">
        <f>+'[1]VALORACION CONTROLES'!O570</f>
        <v>0</v>
      </c>
      <c r="O71" s="103"/>
      <c r="P71" s="103"/>
      <c r="Q71" s="103"/>
      <c r="R71" s="103"/>
      <c r="S71" s="103"/>
      <c r="T71" s="103"/>
      <c r="U71" s="190"/>
      <c r="V71" s="186"/>
      <c r="W71" s="187"/>
      <c r="X71" s="184"/>
      <c r="Y71" s="187"/>
      <c r="Z71" s="116"/>
      <c r="AA71" s="116"/>
      <c r="AB71" s="117"/>
    </row>
    <row r="72" spans="1:28" s="2" customFormat="1" ht="102.75" customHeight="1" x14ac:dyDescent="0.2">
      <c r="A72" s="5"/>
      <c r="B72" s="119"/>
      <c r="C72" s="6" t="s">
        <v>201</v>
      </c>
      <c r="D72" s="108"/>
      <c r="E72" s="109"/>
      <c r="F72" s="103"/>
      <c r="G72" s="103"/>
      <c r="H72" s="77"/>
      <c r="I72" s="103"/>
      <c r="J72" s="103"/>
      <c r="K72" s="77"/>
      <c r="L72" s="7" t="s">
        <v>202</v>
      </c>
      <c r="M72" s="16">
        <f>+'[1]VALORACION CONTROLES'!L572</f>
        <v>100</v>
      </c>
      <c r="N72" s="16">
        <f>+'[1]VALORACION CONTROLES'!O572</f>
        <v>0</v>
      </c>
      <c r="O72" s="103"/>
      <c r="P72" s="103"/>
      <c r="Q72" s="103"/>
      <c r="R72" s="103"/>
      <c r="S72" s="103"/>
      <c r="T72" s="103"/>
      <c r="U72" s="190"/>
      <c r="V72" s="186"/>
      <c r="W72" s="187"/>
      <c r="X72" s="184"/>
      <c r="Y72" s="187"/>
      <c r="Z72" s="116"/>
      <c r="AA72" s="116"/>
      <c r="AB72" s="117"/>
    </row>
    <row r="73" spans="1:28" s="2" customFormat="1" ht="42.75" x14ac:dyDescent="0.2">
      <c r="A73" s="5">
        <f>+A70+1</f>
        <v>2</v>
      </c>
      <c r="B73" s="120"/>
      <c r="C73" s="6" t="s">
        <v>203</v>
      </c>
      <c r="D73" s="108"/>
      <c r="E73" s="109"/>
      <c r="F73" s="103"/>
      <c r="G73" s="103"/>
      <c r="H73" s="78"/>
      <c r="I73" s="103"/>
      <c r="J73" s="103"/>
      <c r="K73" s="78"/>
      <c r="L73" s="7" t="s">
        <v>204</v>
      </c>
      <c r="M73" s="16">
        <f>+'[1]VALORACION CONTROLES'!L574</f>
        <v>100</v>
      </c>
      <c r="N73" s="16">
        <f>+'[1]VALORACION CONTROLES'!O574</f>
        <v>0</v>
      </c>
      <c r="O73" s="103"/>
      <c r="P73" s="103"/>
      <c r="Q73" s="103"/>
      <c r="R73" s="103"/>
      <c r="S73" s="103"/>
      <c r="T73" s="103"/>
      <c r="U73" s="190"/>
      <c r="V73" s="186"/>
      <c r="W73" s="187"/>
      <c r="X73" s="185"/>
      <c r="Y73" s="187"/>
      <c r="Z73" s="116"/>
      <c r="AA73" s="116"/>
      <c r="AB73" s="117"/>
    </row>
    <row r="74" spans="1:28" s="2" customFormat="1" ht="42.75" hidden="1" customHeight="1" x14ac:dyDescent="0.2">
      <c r="A74" s="5">
        <v>1</v>
      </c>
      <c r="B74" s="91"/>
      <c r="C74" s="104"/>
      <c r="D74" s="97"/>
      <c r="E74" s="104"/>
      <c r="F74" s="76">
        <f>IF($G74="Rara vez",1,IF($G74="Improbable",2,IF($G74="Posible",3,IF($G74="Probable",4, IF($G74="Casi seguro",5,)))))</f>
        <v>5</v>
      </c>
      <c r="G74" s="76" t="s">
        <v>205</v>
      </c>
      <c r="H74" s="76">
        <f>IF($I74="Insignificante",1,IF($I74="Menor",2,IF($I74="Moderado",3,IF($I74="Mayor",4,IF($I74="Catastrófico",5,)))))</f>
        <v>2</v>
      </c>
      <c r="I74" s="76" t="s">
        <v>206</v>
      </c>
      <c r="J74" s="76">
        <f>+$F74*$H74</f>
        <v>10</v>
      </c>
      <c r="K74" s="76" t="s">
        <v>43</v>
      </c>
      <c r="L74" s="7" t="s">
        <v>207</v>
      </c>
      <c r="M74" s="13">
        <f>+'[1]VALORACION CONTROLES'!L583</f>
        <v>35</v>
      </c>
      <c r="N74" s="13">
        <f>+'[1]VALORACION CONTROLES'!O583</f>
        <v>0</v>
      </c>
      <c r="O74" s="76">
        <f>+'[1]VALORACION CONTROLES'!P591</f>
        <v>2</v>
      </c>
      <c r="P74" s="76" t="s">
        <v>208</v>
      </c>
      <c r="Q74" s="76">
        <f>+'[1]VALORACION CONTROLES'!Q591</f>
        <v>3</v>
      </c>
      <c r="R74" s="76" t="s">
        <v>209</v>
      </c>
      <c r="S74" s="76"/>
      <c r="T74" s="79" t="s">
        <v>72</v>
      </c>
      <c r="U74" s="76"/>
      <c r="V74" s="82"/>
      <c r="W74" s="76"/>
      <c r="X74" s="49"/>
      <c r="Y74" s="76" t="s">
        <v>48</v>
      </c>
      <c r="Z74" s="100"/>
      <c r="AA74" s="85"/>
      <c r="AB74" s="88"/>
    </row>
    <row r="75" spans="1:28" s="2" customFormat="1" ht="42.75" hidden="1" customHeight="1" x14ac:dyDescent="0.2">
      <c r="A75" s="5"/>
      <c r="B75" s="92"/>
      <c r="C75" s="105"/>
      <c r="D75" s="98"/>
      <c r="E75" s="105"/>
      <c r="F75" s="77"/>
      <c r="G75" s="77"/>
      <c r="H75" s="77"/>
      <c r="I75" s="77"/>
      <c r="J75" s="77"/>
      <c r="K75" s="77"/>
      <c r="L75" s="7" t="s">
        <v>210</v>
      </c>
      <c r="M75" s="13">
        <f>+'[1]VALORACION CONTROLES'!L585</f>
        <v>55</v>
      </c>
      <c r="N75" s="13">
        <f>+'[1]VALORACION CONTROLES'!O585</f>
        <v>1</v>
      </c>
      <c r="O75" s="77"/>
      <c r="P75" s="77"/>
      <c r="Q75" s="77"/>
      <c r="R75" s="77"/>
      <c r="S75" s="77"/>
      <c r="T75" s="80"/>
      <c r="U75" s="77"/>
      <c r="V75" s="83"/>
      <c r="W75" s="77"/>
      <c r="X75" s="50"/>
      <c r="Y75" s="77"/>
      <c r="Z75" s="101"/>
      <c r="AA75" s="86"/>
      <c r="AB75" s="89"/>
    </row>
    <row r="76" spans="1:28" s="2" customFormat="1" ht="42.75" hidden="1" customHeight="1" x14ac:dyDescent="0.2">
      <c r="A76" s="5"/>
      <c r="B76" s="92"/>
      <c r="C76" s="105"/>
      <c r="D76" s="98"/>
      <c r="E76" s="105"/>
      <c r="F76" s="77"/>
      <c r="G76" s="77"/>
      <c r="H76" s="77"/>
      <c r="I76" s="77"/>
      <c r="J76" s="77"/>
      <c r="K76" s="77"/>
      <c r="L76" s="7" t="s">
        <v>211</v>
      </c>
      <c r="M76" s="13">
        <f>+'[1]VALORACION CONTROLES'!L587</f>
        <v>70</v>
      </c>
      <c r="N76" s="13">
        <f>+'[1]VALORACION CONTROLES'!O587</f>
        <v>1</v>
      </c>
      <c r="O76" s="77"/>
      <c r="P76" s="77"/>
      <c r="Q76" s="77"/>
      <c r="R76" s="77"/>
      <c r="S76" s="77"/>
      <c r="T76" s="80"/>
      <c r="U76" s="77"/>
      <c r="V76" s="83"/>
      <c r="W76" s="77"/>
      <c r="X76" s="50"/>
      <c r="Y76" s="77"/>
      <c r="Z76" s="101"/>
      <c r="AA76" s="86"/>
      <c r="AB76" s="89"/>
    </row>
    <row r="77" spans="1:28" s="2" customFormat="1" ht="42.75" hidden="1" customHeight="1" x14ac:dyDescent="0.2">
      <c r="A77" s="5">
        <f>+A74+1</f>
        <v>2</v>
      </c>
      <c r="B77" s="93"/>
      <c r="C77" s="106"/>
      <c r="D77" s="99"/>
      <c r="E77" s="106"/>
      <c r="F77" s="78"/>
      <c r="G77" s="78"/>
      <c r="H77" s="78"/>
      <c r="I77" s="78"/>
      <c r="J77" s="78"/>
      <c r="K77" s="78"/>
      <c r="L77" s="7" t="s">
        <v>212</v>
      </c>
      <c r="M77" s="13">
        <f>+'[1]VALORACION CONTROLES'!L589</f>
        <v>100</v>
      </c>
      <c r="N77" s="13">
        <f>+'[1]VALORACION CONTROLES'!O589</f>
        <v>2</v>
      </c>
      <c r="O77" s="78"/>
      <c r="P77" s="78"/>
      <c r="Q77" s="78"/>
      <c r="R77" s="78"/>
      <c r="S77" s="78"/>
      <c r="T77" s="81"/>
      <c r="U77" s="78"/>
      <c r="V77" s="84"/>
      <c r="W77" s="78"/>
      <c r="X77" s="51"/>
      <c r="Y77" s="78"/>
      <c r="Z77" s="102"/>
      <c r="AA77" s="87"/>
      <c r="AB77" s="90"/>
    </row>
    <row r="78" spans="1:28" s="2" customFormat="1" ht="42.75" hidden="1" customHeight="1" x14ac:dyDescent="0.2">
      <c r="A78" s="5">
        <v>1</v>
      </c>
      <c r="B78" s="91"/>
      <c r="C78" s="94"/>
      <c r="D78" s="97">
        <v>40</v>
      </c>
      <c r="E78" s="94"/>
      <c r="F78" s="76">
        <f>IF($G78="Rara vez",1,IF($G78="Improbable",2,IF($G78="Posible",3,IF($G78="Probable",4, IF($G78="Casi seguro",5,)))))</f>
        <v>5</v>
      </c>
      <c r="G78" s="76" t="s">
        <v>205</v>
      </c>
      <c r="H78" s="76">
        <f>IF($I78="Insignificante",1,IF($I78="Menor",2,IF($I78="Moderado",3,IF($I78="Mayor",4,IF($I78="Catastrófico",5,)))))</f>
        <v>2</v>
      </c>
      <c r="I78" s="76" t="s">
        <v>206</v>
      </c>
      <c r="J78" s="76">
        <f>+$F78*$H78</f>
        <v>10</v>
      </c>
      <c r="K78" s="76" t="s">
        <v>43</v>
      </c>
      <c r="L78" s="7" t="s">
        <v>207</v>
      </c>
      <c r="M78" s="13">
        <f>+'[1]VALORACION CONTROLES'!L598</f>
        <v>35</v>
      </c>
      <c r="N78" s="13">
        <f>+'[1]VALORACION CONTROLES'!O598</f>
        <v>0</v>
      </c>
      <c r="O78" s="76">
        <f>+'[1]VALORACION CONTROLES'!P606</f>
        <v>2</v>
      </c>
      <c r="P78" s="76" t="s">
        <v>208</v>
      </c>
      <c r="Q78" s="76">
        <f>+'[1]VALORACION CONTROLES'!Q606</f>
        <v>3</v>
      </c>
      <c r="R78" s="76" t="s">
        <v>209</v>
      </c>
      <c r="S78" s="76"/>
      <c r="T78" s="79" t="s">
        <v>72</v>
      </c>
      <c r="U78" s="76"/>
      <c r="V78" s="82"/>
      <c r="W78" s="76"/>
      <c r="X78" s="49"/>
      <c r="Y78" s="76" t="s">
        <v>48</v>
      </c>
      <c r="Z78" s="100"/>
      <c r="AA78" s="85"/>
      <c r="AB78" s="88"/>
    </row>
    <row r="79" spans="1:28" s="2" customFormat="1" ht="42.75" hidden="1" customHeight="1" x14ac:dyDescent="0.2">
      <c r="A79" s="5"/>
      <c r="B79" s="92"/>
      <c r="C79" s="95"/>
      <c r="D79" s="98"/>
      <c r="E79" s="95"/>
      <c r="F79" s="77"/>
      <c r="G79" s="77"/>
      <c r="H79" s="77"/>
      <c r="I79" s="77"/>
      <c r="J79" s="77"/>
      <c r="K79" s="77"/>
      <c r="L79" s="7" t="s">
        <v>210</v>
      </c>
      <c r="M79" s="13">
        <f>+'[1]VALORACION CONTROLES'!L600</f>
        <v>55</v>
      </c>
      <c r="N79" s="13">
        <f>+'[1]VALORACION CONTROLES'!O600</f>
        <v>1</v>
      </c>
      <c r="O79" s="77"/>
      <c r="P79" s="77"/>
      <c r="Q79" s="77"/>
      <c r="R79" s="77"/>
      <c r="S79" s="77"/>
      <c r="T79" s="80"/>
      <c r="U79" s="77"/>
      <c r="V79" s="83"/>
      <c r="W79" s="77"/>
      <c r="X79" s="50"/>
      <c r="Y79" s="77"/>
      <c r="Z79" s="101"/>
      <c r="AA79" s="86"/>
      <c r="AB79" s="89"/>
    </row>
    <row r="80" spans="1:28" s="2" customFormat="1" ht="42.75" hidden="1" customHeight="1" x14ac:dyDescent="0.2">
      <c r="A80" s="5"/>
      <c r="B80" s="92"/>
      <c r="C80" s="95"/>
      <c r="D80" s="98"/>
      <c r="E80" s="95"/>
      <c r="F80" s="77"/>
      <c r="G80" s="77"/>
      <c r="H80" s="77"/>
      <c r="I80" s="77"/>
      <c r="J80" s="77"/>
      <c r="K80" s="77"/>
      <c r="L80" s="7" t="s">
        <v>211</v>
      </c>
      <c r="M80" s="13">
        <f>+'[1]VALORACION CONTROLES'!L602</f>
        <v>70</v>
      </c>
      <c r="N80" s="13">
        <f>+'[1]VALORACION CONTROLES'!O602</f>
        <v>1</v>
      </c>
      <c r="O80" s="77"/>
      <c r="P80" s="77"/>
      <c r="Q80" s="77"/>
      <c r="R80" s="77"/>
      <c r="S80" s="77"/>
      <c r="T80" s="80"/>
      <c r="U80" s="77"/>
      <c r="V80" s="83"/>
      <c r="W80" s="77"/>
      <c r="X80" s="50"/>
      <c r="Y80" s="77"/>
      <c r="Z80" s="101"/>
      <c r="AA80" s="86"/>
      <c r="AB80" s="89"/>
    </row>
    <row r="81" spans="1:28" s="2" customFormat="1" ht="42.75" hidden="1" customHeight="1" x14ac:dyDescent="0.2">
      <c r="A81" s="5">
        <f>+A78+1</f>
        <v>2</v>
      </c>
      <c r="B81" s="93"/>
      <c r="C81" s="96"/>
      <c r="D81" s="99"/>
      <c r="E81" s="96"/>
      <c r="F81" s="78"/>
      <c r="G81" s="78"/>
      <c r="H81" s="78"/>
      <c r="I81" s="78"/>
      <c r="J81" s="78"/>
      <c r="K81" s="78"/>
      <c r="L81" s="7" t="s">
        <v>212</v>
      </c>
      <c r="M81" s="13">
        <f>+'[1]VALORACION CONTROLES'!L604</f>
        <v>100</v>
      </c>
      <c r="N81" s="13">
        <f>+'[1]VALORACION CONTROLES'!O604</f>
        <v>2</v>
      </c>
      <c r="O81" s="78"/>
      <c r="P81" s="78"/>
      <c r="Q81" s="78"/>
      <c r="R81" s="78"/>
      <c r="S81" s="78"/>
      <c r="T81" s="81"/>
      <c r="U81" s="78"/>
      <c r="V81" s="84"/>
      <c r="W81" s="78"/>
      <c r="X81" s="51"/>
      <c r="Y81" s="78"/>
      <c r="Z81" s="102"/>
      <c r="AA81" s="87"/>
      <c r="AB81" s="90"/>
    </row>
    <row r="82" spans="1:28" s="2" customFormat="1" ht="42.75" hidden="1" customHeight="1" x14ac:dyDescent="0.2">
      <c r="A82" s="5">
        <v>1</v>
      </c>
      <c r="B82" s="91"/>
      <c r="C82" s="94"/>
      <c r="D82" s="97">
        <v>41</v>
      </c>
      <c r="E82" s="94"/>
      <c r="F82" s="76">
        <f>IF($G82="Rara vez",1,IF($G82="Improbable",2,IF($G82="Posible",3,IF($G82="Probable",4, IF($G82="Casi seguro",5,)))))</f>
        <v>5</v>
      </c>
      <c r="G82" s="76" t="s">
        <v>205</v>
      </c>
      <c r="H82" s="76">
        <f>IF($I82="Insignificante",1,IF($I82="Menor",2,IF($I82="Moderado",3,IF($I82="Mayor",4,IF($I82="Catastrófico",5,)))))</f>
        <v>2</v>
      </c>
      <c r="I82" s="76" t="s">
        <v>206</v>
      </c>
      <c r="J82" s="76">
        <f>+$F82*$H82</f>
        <v>10</v>
      </c>
      <c r="K82" s="76" t="s">
        <v>43</v>
      </c>
      <c r="L82" s="7" t="s">
        <v>207</v>
      </c>
      <c r="M82" s="13">
        <f>+'[1]VALORACION CONTROLES'!L613</f>
        <v>35</v>
      </c>
      <c r="N82" s="13">
        <f>+'[1]VALORACION CONTROLES'!O613</f>
        <v>0</v>
      </c>
      <c r="O82" s="76">
        <f>+'[1]VALORACION CONTROLES'!P621</f>
        <v>2</v>
      </c>
      <c r="P82" s="76" t="s">
        <v>208</v>
      </c>
      <c r="Q82" s="76">
        <f>+'[1]VALORACION CONTROLES'!Q621</f>
        <v>3</v>
      </c>
      <c r="R82" s="76" t="s">
        <v>209</v>
      </c>
      <c r="S82" s="76"/>
      <c r="T82" s="79" t="s">
        <v>72</v>
      </c>
      <c r="U82" s="76"/>
      <c r="V82" s="82"/>
      <c r="W82" s="76"/>
      <c r="X82" s="49"/>
      <c r="Y82" s="76" t="s">
        <v>48</v>
      </c>
      <c r="Z82" s="100"/>
      <c r="AA82" s="85"/>
      <c r="AB82" s="88"/>
    </row>
    <row r="83" spans="1:28" s="2" customFormat="1" ht="42.75" hidden="1" customHeight="1" x14ac:dyDescent="0.2">
      <c r="A83" s="5"/>
      <c r="B83" s="92"/>
      <c r="C83" s="95"/>
      <c r="D83" s="98"/>
      <c r="E83" s="95"/>
      <c r="F83" s="77"/>
      <c r="G83" s="77"/>
      <c r="H83" s="77"/>
      <c r="I83" s="77"/>
      <c r="J83" s="77"/>
      <c r="K83" s="77"/>
      <c r="L83" s="7" t="s">
        <v>210</v>
      </c>
      <c r="M83" s="13">
        <f>+'[1]VALORACION CONTROLES'!L615</f>
        <v>55</v>
      </c>
      <c r="N83" s="13">
        <f>+'[1]VALORACION CONTROLES'!O615</f>
        <v>1</v>
      </c>
      <c r="O83" s="77"/>
      <c r="P83" s="77"/>
      <c r="Q83" s="77"/>
      <c r="R83" s="77"/>
      <c r="S83" s="77"/>
      <c r="T83" s="80"/>
      <c r="U83" s="77"/>
      <c r="V83" s="83"/>
      <c r="W83" s="77"/>
      <c r="X83" s="50"/>
      <c r="Y83" s="77"/>
      <c r="Z83" s="101"/>
      <c r="AA83" s="86"/>
      <c r="AB83" s="89"/>
    </row>
    <row r="84" spans="1:28" s="2" customFormat="1" ht="42.75" hidden="1" customHeight="1" x14ac:dyDescent="0.2">
      <c r="A84" s="5"/>
      <c r="B84" s="92"/>
      <c r="C84" s="95"/>
      <c r="D84" s="98"/>
      <c r="E84" s="95"/>
      <c r="F84" s="77"/>
      <c r="G84" s="77"/>
      <c r="H84" s="77"/>
      <c r="I84" s="77"/>
      <c r="J84" s="77"/>
      <c r="K84" s="77"/>
      <c r="L84" s="7" t="s">
        <v>211</v>
      </c>
      <c r="M84" s="13">
        <f>+'[1]VALORACION CONTROLES'!L617</f>
        <v>70</v>
      </c>
      <c r="N84" s="13">
        <f>+'[1]VALORACION CONTROLES'!O617</f>
        <v>1</v>
      </c>
      <c r="O84" s="77"/>
      <c r="P84" s="77"/>
      <c r="Q84" s="77"/>
      <c r="R84" s="77"/>
      <c r="S84" s="77"/>
      <c r="T84" s="80"/>
      <c r="U84" s="77"/>
      <c r="V84" s="83"/>
      <c r="W84" s="77"/>
      <c r="X84" s="50"/>
      <c r="Y84" s="77"/>
      <c r="Z84" s="101"/>
      <c r="AA84" s="86"/>
      <c r="AB84" s="89"/>
    </row>
    <row r="85" spans="1:28" s="2" customFormat="1" ht="42.75" hidden="1" customHeight="1" x14ac:dyDescent="0.2">
      <c r="A85" s="5">
        <f>+A82+1</f>
        <v>2</v>
      </c>
      <c r="B85" s="93"/>
      <c r="C85" s="96"/>
      <c r="D85" s="99"/>
      <c r="E85" s="96"/>
      <c r="F85" s="78"/>
      <c r="G85" s="78"/>
      <c r="H85" s="78"/>
      <c r="I85" s="78"/>
      <c r="J85" s="78"/>
      <c r="K85" s="78"/>
      <c r="L85" s="7" t="s">
        <v>212</v>
      </c>
      <c r="M85" s="13">
        <f>+'[1]VALORACION CONTROLES'!L619</f>
        <v>100</v>
      </c>
      <c r="N85" s="13">
        <f>+'[1]VALORACION CONTROLES'!O619</f>
        <v>2</v>
      </c>
      <c r="O85" s="78"/>
      <c r="P85" s="78"/>
      <c r="Q85" s="78"/>
      <c r="R85" s="78"/>
      <c r="S85" s="78"/>
      <c r="T85" s="81"/>
      <c r="U85" s="78"/>
      <c r="V85" s="84"/>
      <c r="W85" s="78"/>
      <c r="X85" s="51"/>
      <c r="Y85" s="78"/>
      <c r="Z85" s="102"/>
      <c r="AA85" s="87"/>
      <c r="AB85" s="90"/>
    </row>
    <row r="86" spans="1:28" s="2" customFormat="1" ht="42.75" hidden="1" customHeight="1" x14ac:dyDescent="0.2">
      <c r="A86" s="5">
        <v>1</v>
      </c>
      <c r="B86" s="91"/>
      <c r="C86" s="94"/>
      <c r="D86" s="97">
        <v>42</v>
      </c>
      <c r="E86" s="94"/>
      <c r="F86" s="76">
        <f>IF($G86="Rara vez",1,IF($G86="Improbable",2,IF($G86="Posible",3,IF($G86="Probable",4, IF($G86="Casi seguro",5,)))))</f>
        <v>5</v>
      </c>
      <c r="G86" s="76" t="s">
        <v>205</v>
      </c>
      <c r="H86" s="76">
        <f>IF($I86="Insignificante",1,IF($I86="Menor",2,IF($I86="Moderado",3,IF($I86="Mayor",4,IF($I86="Catastrófico",5,)))))</f>
        <v>2</v>
      </c>
      <c r="I86" s="76" t="s">
        <v>206</v>
      </c>
      <c r="J86" s="76">
        <f>+$F86*$H86</f>
        <v>10</v>
      </c>
      <c r="K86" s="76" t="s">
        <v>43</v>
      </c>
      <c r="L86" s="7" t="s">
        <v>207</v>
      </c>
      <c r="M86" s="13">
        <f>+'[1]VALORACION CONTROLES'!L628</f>
        <v>35</v>
      </c>
      <c r="N86" s="13">
        <f>+'[1]VALORACION CONTROLES'!O628</f>
        <v>0</v>
      </c>
      <c r="O86" s="76">
        <f>+'[1]VALORACION CONTROLES'!P636</f>
        <v>2</v>
      </c>
      <c r="P86" s="76" t="s">
        <v>208</v>
      </c>
      <c r="Q86" s="76">
        <f>+'[1]VALORACION CONTROLES'!Q636</f>
        <v>3</v>
      </c>
      <c r="R86" s="76" t="s">
        <v>209</v>
      </c>
      <c r="S86" s="76"/>
      <c r="T86" s="79" t="s">
        <v>72</v>
      </c>
      <c r="U86" s="76"/>
      <c r="V86" s="82"/>
      <c r="W86" s="76"/>
      <c r="X86" s="49"/>
      <c r="Y86" s="76" t="s">
        <v>48</v>
      </c>
      <c r="Z86" s="100"/>
      <c r="AA86" s="85"/>
      <c r="AB86" s="88"/>
    </row>
    <row r="87" spans="1:28" s="2" customFormat="1" ht="42.75" hidden="1" customHeight="1" x14ac:dyDescent="0.2">
      <c r="A87" s="5"/>
      <c r="B87" s="92"/>
      <c r="C87" s="95"/>
      <c r="D87" s="98"/>
      <c r="E87" s="95"/>
      <c r="F87" s="77"/>
      <c r="G87" s="77"/>
      <c r="H87" s="77"/>
      <c r="I87" s="77"/>
      <c r="J87" s="77"/>
      <c r="K87" s="77"/>
      <c r="L87" s="7" t="s">
        <v>210</v>
      </c>
      <c r="M87" s="13">
        <f>+'[1]VALORACION CONTROLES'!L630</f>
        <v>55</v>
      </c>
      <c r="N87" s="13">
        <f>+'[1]VALORACION CONTROLES'!O630</f>
        <v>1</v>
      </c>
      <c r="O87" s="77"/>
      <c r="P87" s="77"/>
      <c r="Q87" s="77"/>
      <c r="R87" s="77"/>
      <c r="S87" s="77"/>
      <c r="T87" s="80"/>
      <c r="U87" s="77"/>
      <c r="V87" s="83"/>
      <c r="W87" s="77"/>
      <c r="X87" s="50"/>
      <c r="Y87" s="77"/>
      <c r="Z87" s="101"/>
      <c r="AA87" s="86"/>
      <c r="AB87" s="89"/>
    </row>
    <row r="88" spans="1:28" s="2" customFormat="1" ht="42.75" hidden="1" customHeight="1" x14ac:dyDescent="0.2">
      <c r="A88" s="5"/>
      <c r="B88" s="92"/>
      <c r="C88" s="95"/>
      <c r="D88" s="98"/>
      <c r="E88" s="95"/>
      <c r="F88" s="77"/>
      <c r="G88" s="77"/>
      <c r="H88" s="77"/>
      <c r="I88" s="77"/>
      <c r="J88" s="77"/>
      <c r="K88" s="77"/>
      <c r="L88" s="7" t="s">
        <v>211</v>
      </c>
      <c r="M88" s="13">
        <f>+'[1]VALORACION CONTROLES'!L632</f>
        <v>70</v>
      </c>
      <c r="N88" s="13">
        <f>+'[1]VALORACION CONTROLES'!O632</f>
        <v>1</v>
      </c>
      <c r="O88" s="77"/>
      <c r="P88" s="77"/>
      <c r="Q88" s="77"/>
      <c r="R88" s="77"/>
      <c r="S88" s="77"/>
      <c r="T88" s="80"/>
      <c r="U88" s="77"/>
      <c r="V88" s="83"/>
      <c r="W88" s="77"/>
      <c r="X88" s="50"/>
      <c r="Y88" s="77"/>
      <c r="Z88" s="101"/>
      <c r="AA88" s="86"/>
      <c r="AB88" s="89"/>
    </row>
    <row r="89" spans="1:28" s="2" customFormat="1" ht="42.75" hidden="1" customHeight="1" x14ac:dyDescent="0.2">
      <c r="A89" s="5">
        <f>+A86+1</f>
        <v>2</v>
      </c>
      <c r="B89" s="93"/>
      <c r="C89" s="96"/>
      <c r="D89" s="99"/>
      <c r="E89" s="96"/>
      <c r="F89" s="78"/>
      <c r="G89" s="78"/>
      <c r="H89" s="78"/>
      <c r="I89" s="78"/>
      <c r="J89" s="78"/>
      <c r="K89" s="78"/>
      <c r="L89" s="7" t="s">
        <v>212</v>
      </c>
      <c r="M89" s="13">
        <f>+'[1]VALORACION CONTROLES'!L634</f>
        <v>100</v>
      </c>
      <c r="N89" s="13">
        <f>+'[1]VALORACION CONTROLES'!O634</f>
        <v>2</v>
      </c>
      <c r="O89" s="78"/>
      <c r="P89" s="78"/>
      <c r="Q89" s="78"/>
      <c r="R89" s="78"/>
      <c r="S89" s="78"/>
      <c r="T89" s="81"/>
      <c r="U89" s="78"/>
      <c r="V89" s="84"/>
      <c r="W89" s="78"/>
      <c r="X89" s="51"/>
      <c r="Y89" s="78"/>
      <c r="Z89" s="102"/>
      <c r="AA89" s="87"/>
      <c r="AB89" s="90"/>
    </row>
    <row r="90" spans="1:28" s="2" customFormat="1" ht="42.75" hidden="1" customHeight="1" x14ac:dyDescent="0.2">
      <c r="A90" s="5">
        <v>1</v>
      </c>
      <c r="B90" s="91"/>
      <c r="C90" s="94"/>
      <c r="D90" s="97">
        <v>43</v>
      </c>
      <c r="E90" s="94"/>
      <c r="F90" s="76">
        <f>IF($G90="Rara vez",1,IF($G90="Improbable",2,IF($G90="Posible",3,IF($G90="Probable",4, IF($G90="Casi seguro",5,)))))</f>
        <v>5</v>
      </c>
      <c r="G90" s="76" t="s">
        <v>205</v>
      </c>
      <c r="H90" s="76">
        <f>IF($I90="Insignificante",1,IF($I90="Menor",2,IF($I90="Moderado",3,IF($I90="Mayor",4,IF($I90="Catastrófico",5,)))))</f>
        <v>2</v>
      </c>
      <c r="I90" s="76" t="s">
        <v>206</v>
      </c>
      <c r="J90" s="76">
        <f>+$F90*$H90</f>
        <v>10</v>
      </c>
      <c r="K90" s="76" t="s">
        <v>43</v>
      </c>
      <c r="L90" s="15" t="s">
        <v>207</v>
      </c>
      <c r="M90" s="13">
        <f>+'[1]VALORACION CONTROLES'!L643</f>
        <v>35</v>
      </c>
      <c r="N90" s="13">
        <f>+'[1]VALORACION CONTROLES'!O643</f>
        <v>0</v>
      </c>
      <c r="O90" s="76">
        <f>+'[1]VALORACION CONTROLES'!P332</f>
        <v>2</v>
      </c>
      <c r="P90" s="76" t="s">
        <v>208</v>
      </c>
      <c r="Q90" s="76">
        <f>+'[1]VALORACION CONTROLES'!Q332</f>
        <v>0</v>
      </c>
      <c r="R90" s="76" t="s">
        <v>209</v>
      </c>
      <c r="S90" s="76"/>
      <c r="T90" s="79" t="s">
        <v>72</v>
      </c>
      <c r="U90" s="76"/>
      <c r="V90" s="82"/>
      <c r="W90" s="76"/>
      <c r="X90" s="49"/>
      <c r="Y90" s="76" t="s">
        <v>48</v>
      </c>
      <c r="Z90" s="100"/>
      <c r="AA90" s="85"/>
      <c r="AB90" s="88"/>
    </row>
    <row r="91" spans="1:28" s="2" customFormat="1" ht="42.75" hidden="1" customHeight="1" x14ac:dyDescent="0.2">
      <c r="A91" s="5"/>
      <c r="B91" s="92"/>
      <c r="C91" s="95"/>
      <c r="D91" s="98"/>
      <c r="E91" s="95"/>
      <c r="F91" s="77"/>
      <c r="G91" s="77"/>
      <c r="H91" s="77"/>
      <c r="I91" s="77"/>
      <c r="J91" s="77"/>
      <c r="K91" s="77"/>
      <c r="L91" s="7" t="s">
        <v>210</v>
      </c>
      <c r="M91" s="13">
        <f>+'[1]VALORACION CONTROLES'!L645</f>
        <v>55</v>
      </c>
      <c r="N91" s="13">
        <f>+'[1]VALORACION CONTROLES'!O645</f>
        <v>1</v>
      </c>
      <c r="O91" s="77"/>
      <c r="P91" s="77"/>
      <c r="Q91" s="77"/>
      <c r="R91" s="77"/>
      <c r="S91" s="77"/>
      <c r="T91" s="80"/>
      <c r="U91" s="77"/>
      <c r="V91" s="83"/>
      <c r="W91" s="77"/>
      <c r="X91" s="50"/>
      <c r="Y91" s="77"/>
      <c r="Z91" s="101"/>
      <c r="AA91" s="86"/>
      <c r="AB91" s="89"/>
    </row>
    <row r="92" spans="1:28" s="2" customFormat="1" ht="42.75" hidden="1" customHeight="1" x14ac:dyDescent="0.2">
      <c r="A92" s="5"/>
      <c r="B92" s="92"/>
      <c r="C92" s="95"/>
      <c r="D92" s="98"/>
      <c r="E92" s="95"/>
      <c r="F92" s="77"/>
      <c r="G92" s="77"/>
      <c r="H92" s="77"/>
      <c r="I92" s="77"/>
      <c r="J92" s="77"/>
      <c r="K92" s="77"/>
      <c r="L92" s="7" t="s">
        <v>211</v>
      </c>
      <c r="M92" s="13">
        <f>+'[1]VALORACION CONTROLES'!L647</f>
        <v>70</v>
      </c>
      <c r="N92" s="13">
        <f>+'[1]VALORACION CONTROLES'!O647</f>
        <v>1</v>
      </c>
      <c r="O92" s="77"/>
      <c r="P92" s="77"/>
      <c r="Q92" s="77"/>
      <c r="R92" s="77"/>
      <c r="S92" s="77"/>
      <c r="T92" s="80"/>
      <c r="U92" s="77"/>
      <c r="V92" s="83"/>
      <c r="W92" s="77"/>
      <c r="X92" s="50"/>
      <c r="Y92" s="77"/>
      <c r="Z92" s="101"/>
      <c r="AA92" s="86"/>
      <c r="AB92" s="89"/>
    </row>
    <row r="93" spans="1:28" s="2" customFormat="1" ht="42.75" hidden="1" customHeight="1" x14ac:dyDescent="0.2">
      <c r="A93" s="5">
        <f>+A90+1</f>
        <v>2</v>
      </c>
      <c r="B93" s="93"/>
      <c r="C93" s="96"/>
      <c r="D93" s="99"/>
      <c r="E93" s="96"/>
      <c r="F93" s="78"/>
      <c r="G93" s="78"/>
      <c r="H93" s="78"/>
      <c r="I93" s="78"/>
      <c r="J93" s="78"/>
      <c r="K93" s="78"/>
      <c r="L93" s="7" t="s">
        <v>212</v>
      </c>
      <c r="M93" s="13">
        <f>+'[1]VALORACION CONTROLES'!L649</f>
        <v>100</v>
      </c>
      <c r="N93" s="13">
        <f>+'[1]VALORACION CONTROLES'!O649</f>
        <v>2</v>
      </c>
      <c r="O93" s="78"/>
      <c r="P93" s="78"/>
      <c r="Q93" s="78"/>
      <c r="R93" s="78"/>
      <c r="S93" s="78"/>
      <c r="T93" s="81"/>
      <c r="U93" s="78"/>
      <c r="V93" s="84"/>
      <c r="W93" s="78"/>
      <c r="X93" s="51"/>
      <c r="Y93" s="78"/>
      <c r="Z93" s="102"/>
      <c r="AA93" s="87"/>
      <c r="AB93" s="90"/>
    </row>
    <row r="94" spans="1:28" s="2" customFormat="1" ht="42.75" hidden="1" customHeight="1" x14ac:dyDescent="0.2">
      <c r="A94" s="5">
        <v>1</v>
      </c>
      <c r="B94" s="91"/>
      <c r="C94" s="94"/>
      <c r="D94" s="97"/>
      <c r="E94" s="94"/>
      <c r="F94" s="76">
        <f>IF($G94="Rara vez",1,IF($G94="Improbable",2,IF($G94="Posible",3,IF($G94="Probable",4, IF($G94="Casi seguro",5,)))))</f>
        <v>5</v>
      </c>
      <c r="G94" s="76" t="s">
        <v>205</v>
      </c>
      <c r="H94" s="76">
        <f>IF($I94="Insignificante",1,IF($I94="Menor",2,IF($I94="Moderado",3,IF($I94="Mayor",4,IF($I94="Catastrófico",5,)))))</f>
        <v>2</v>
      </c>
      <c r="I94" s="76" t="s">
        <v>206</v>
      </c>
      <c r="J94" s="76">
        <f>+$F94*$H94</f>
        <v>10</v>
      </c>
      <c r="K94" s="76" t="s">
        <v>43</v>
      </c>
      <c r="L94" s="7" t="s">
        <v>207</v>
      </c>
      <c r="N94" s="16">
        <f>+'[1]VALORACION CONTROLES'!O328</f>
        <v>2</v>
      </c>
      <c r="O94" s="76">
        <f>+'[1]VALORACION CONTROLES'!P336</f>
        <v>4</v>
      </c>
      <c r="P94" s="76" t="s">
        <v>208</v>
      </c>
      <c r="Q94" s="76">
        <f>+'[1]VALORACION CONTROLES'!Q336</f>
        <v>2</v>
      </c>
      <c r="R94" s="76" t="s">
        <v>209</v>
      </c>
      <c r="S94" s="76"/>
      <c r="T94" s="79" t="s">
        <v>72</v>
      </c>
      <c r="U94" s="76"/>
      <c r="V94" s="82"/>
      <c r="W94" s="76"/>
      <c r="X94" s="49"/>
      <c r="Y94" s="76" t="s">
        <v>48</v>
      </c>
      <c r="Z94" s="100"/>
      <c r="AA94" s="85"/>
      <c r="AB94" s="88"/>
    </row>
    <row r="95" spans="1:28" s="2" customFormat="1" ht="42.75" hidden="1" customHeight="1" x14ac:dyDescent="0.2">
      <c r="A95" s="5"/>
      <c r="B95" s="92"/>
      <c r="C95" s="95"/>
      <c r="D95" s="98"/>
      <c r="E95" s="95"/>
      <c r="F95" s="77"/>
      <c r="G95" s="77"/>
      <c r="H95" s="77"/>
      <c r="I95" s="77"/>
      <c r="J95" s="77"/>
      <c r="K95" s="77"/>
      <c r="L95" s="7" t="s">
        <v>210</v>
      </c>
      <c r="M95" s="13">
        <f>+'[1]VALORACION CONTROLES'!L615</f>
        <v>55</v>
      </c>
      <c r="N95" s="16">
        <f>+'[1]VALORACION CONTROLES'!O330</f>
        <v>2</v>
      </c>
      <c r="O95" s="77"/>
      <c r="P95" s="77"/>
      <c r="Q95" s="77"/>
      <c r="R95" s="77"/>
      <c r="S95" s="77"/>
      <c r="T95" s="80"/>
      <c r="U95" s="77"/>
      <c r="V95" s="83"/>
      <c r="W95" s="77"/>
      <c r="X95" s="50"/>
      <c r="Y95" s="77"/>
      <c r="Z95" s="101"/>
      <c r="AA95" s="86"/>
      <c r="AB95" s="89"/>
    </row>
    <row r="96" spans="1:28" s="2" customFormat="1" ht="42.75" hidden="1" customHeight="1" x14ac:dyDescent="0.2">
      <c r="A96" s="5"/>
      <c r="B96" s="92"/>
      <c r="C96" s="95"/>
      <c r="D96" s="98"/>
      <c r="E96" s="95"/>
      <c r="F96" s="77"/>
      <c r="G96" s="77"/>
      <c r="H96" s="77"/>
      <c r="I96" s="77"/>
      <c r="J96" s="77"/>
      <c r="K96" s="77"/>
      <c r="L96" s="7" t="s">
        <v>211</v>
      </c>
      <c r="N96" s="16">
        <f>+'[1]VALORACION CONTROLES'!O332</f>
        <v>2</v>
      </c>
      <c r="O96" s="77"/>
      <c r="P96" s="77"/>
      <c r="Q96" s="77"/>
      <c r="R96" s="77"/>
      <c r="S96" s="77"/>
      <c r="T96" s="80"/>
      <c r="U96" s="77"/>
      <c r="V96" s="83"/>
      <c r="W96" s="77"/>
      <c r="X96" s="50"/>
      <c r="Y96" s="77"/>
      <c r="Z96" s="101"/>
      <c r="AA96" s="86"/>
      <c r="AB96" s="89"/>
    </row>
    <row r="97" spans="1:28" s="2" customFormat="1" ht="42.75" hidden="1" customHeight="1" x14ac:dyDescent="0.2">
      <c r="A97" s="5">
        <f>+A94+1</f>
        <v>2</v>
      </c>
      <c r="B97" s="93"/>
      <c r="C97" s="96"/>
      <c r="D97" s="99"/>
      <c r="E97" s="96"/>
      <c r="F97" s="78"/>
      <c r="G97" s="78"/>
      <c r="H97" s="78"/>
      <c r="I97" s="78"/>
      <c r="J97" s="78"/>
      <c r="K97" s="78"/>
      <c r="L97" s="7" t="s">
        <v>212</v>
      </c>
      <c r="M97" s="16">
        <f>+'[1]VALORACION CONTROLES'!L334</f>
        <v>30</v>
      </c>
      <c r="N97" s="16">
        <f>+'[1]VALORACION CONTROLES'!O334</f>
        <v>0</v>
      </c>
      <c r="O97" s="78"/>
      <c r="P97" s="78"/>
      <c r="Q97" s="78"/>
      <c r="R97" s="78"/>
      <c r="S97" s="78"/>
      <c r="T97" s="81"/>
      <c r="U97" s="78"/>
      <c r="V97" s="84"/>
      <c r="W97" s="78"/>
      <c r="X97" s="51"/>
      <c r="Y97" s="78"/>
      <c r="Z97" s="102"/>
      <c r="AA97" s="87"/>
      <c r="AB97" s="90"/>
    </row>
    <row r="98" spans="1:28" s="2" customFormat="1" ht="42.75" hidden="1" customHeight="1" x14ac:dyDescent="0.2">
      <c r="A98" s="5">
        <v>1</v>
      </c>
      <c r="B98" s="91"/>
      <c r="C98" s="94"/>
      <c r="D98" s="97"/>
      <c r="E98" s="94"/>
      <c r="F98" s="76">
        <f>IF($G98="Rara vez",1,IF($G98="Improbable",2,IF($G98="Posible",3,IF($G98="Probable",4, IF($G98="Casi seguro",5,)))))</f>
        <v>5</v>
      </c>
      <c r="G98" s="76" t="s">
        <v>205</v>
      </c>
      <c r="H98" s="76">
        <f>IF($I98="Insignificante",1,IF($I98="Menor",2,IF($I98="Moderado",3,IF($I98="Mayor",4,IF($I98="Catastrófico",5,)))))</f>
        <v>2</v>
      </c>
      <c r="I98" s="76" t="s">
        <v>206</v>
      </c>
      <c r="J98" s="76">
        <f>+$F98*$H98</f>
        <v>10</v>
      </c>
      <c r="K98" s="76" t="s">
        <v>43</v>
      </c>
      <c r="L98" s="7" t="s">
        <v>207</v>
      </c>
      <c r="N98" s="16">
        <f>+'[1]VALORACION CONTROLES'!O332</f>
        <v>2</v>
      </c>
      <c r="O98" s="76" t="str">
        <f>+'[1]VALORACION CONTROLES'!P340</f>
        <v>Riesgo Residual</v>
      </c>
      <c r="P98" s="76" t="s">
        <v>208</v>
      </c>
      <c r="Q98" s="76">
        <f>+'[1]VALORACION CONTROLES'!Q340</f>
        <v>0</v>
      </c>
      <c r="R98" s="76" t="s">
        <v>209</v>
      </c>
      <c r="S98" s="76"/>
      <c r="T98" s="79" t="s">
        <v>72</v>
      </c>
      <c r="U98" s="76"/>
      <c r="V98" s="82"/>
      <c r="W98" s="76"/>
      <c r="X98" s="49"/>
      <c r="Y98" s="76" t="s">
        <v>48</v>
      </c>
      <c r="Z98" s="100"/>
      <c r="AA98" s="85"/>
      <c r="AB98" s="88"/>
    </row>
    <row r="99" spans="1:28" s="2" customFormat="1" ht="42.75" hidden="1" customHeight="1" x14ac:dyDescent="0.2">
      <c r="A99" s="5"/>
      <c r="B99" s="92"/>
      <c r="C99" s="95"/>
      <c r="D99" s="98"/>
      <c r="E99" s="95"/>
      <c r="F99" s="77"/>
      <c r="G99" s="77"/>
      <c r="H99" s="77"/>
      <c r="I99" s="77"/>
      <c r="J99" s="77"/>
      <c r="K99" s="77"/>
      <c r="L99" s="7" t="s">
        <v>210</v>
      </c>
      <c r="M99" s="13">
        <f>+'[1]VALORACION CONTROLES'!L619</f>
        <v>100</v>
      </c>
      <c r="N99" s="16">
        <f>+'[1]VALORACION CONTROLES'!O334</f>
        <v>0</v>
      </c>
      <c r="O99" s="77"/>
      <c r="P99" s="77"/>
      <c r="Q99" s="77"/>
      <c r="R99" s="77"/>
      <c r="S99" s="77"/>
      <c r="T99" s="80"/>
      <c r="U99" s="77"/>
      <c r="V99" s="83"/>
      <c r="W99" s="77"/>
      <c r="X99" s="50"/>
      <c r="Y99" s="77"/>
      <c r="Z99" s="101"/>
      <c r="AA99" s="86"/>
      <c r="AB99" s="89"/>
    </row>
    <row r="100" spans="1:28" s="2" customFormat="1" ht="42.75" hidden="1" customHeight="1" x14ac:dyDescent="0.2">
      <c r="A100" s="5"/>
      <c r="B100" s="92"/>
      <c r="C100" s="95"/>
      <c r="D100" s="98"/>
      <c r="E100" s="95"/>
      <c r="F100" s="77"/>
      <c r="G100" s="77"/>
      <c r="H100" s="77"/>
      <c r="I100" s="77"/>
      <c r="J100" s="77"/>
      <c r="K100" s="77"/>
      <c r="L100" s="7" t="s">
        <v>211</v>
      </c>
      <c r="N100" s="16">
        <f>+'[1]VALORACION CONTROLES'!O336</f>
        <v>0</v>
      </c>
      <c r="O100" s="77"/>
      <c r="P100" s="77"/>
      <c r="Q100" s="77"/>
      <c r="R100" s="77"/>
      <c r="S100" s="77"/>
      <c r="T100" s="80"/>
      <c r="U100" s="77"/>
      <c r="V100" s="83"/>
      <c r="W100" s="77"/>
      <c r="X100" s="50"/>
      <c r="Y100" s="77"/>
      <c r="Z100" s="101"/>
      <c r="AA100" s="86"/>
      <c r="AB100" s="89"/>
    </row>
    <row r="101" spans="1:28" s="2" customFormat="1" ht="42.75" hidden="1" customHeight="1" x14ac:dyDescent="0.2">
      <c r="A101" s="5">
        <f>+A98+1</f>
        <v>2</v>
      </c>
      <c r="B101" s="93"/>
      <c r="C101" s="96"/>
      <c r="D101" s="99"/>
      <c r="E101" s="96"/>
      <c r="F101" s="78"/>
      <c r="G101" s="78"/>
      <c r="H101" s="78"/>
      <c r="I101" s="78"/>
      <c r="J101" s="78"/>
      <c r="K101" s="78"/>
      <c r="L101" s="7" t="s">
        <v>212</v>
      </c>
      <c r="M101" s="16">
        <f>+'[1]VALORACION CONTROLES'!L338</f>
        <v>0</v>
      </c>
      <c r="N101" s="16">
        <f>+'[1]VALORACION CONTROLES'!O338</f>
        <v>0</v>
      </c>
      <c r="O101" s="78"/>
      <c r="P101" s="78"/>
      <c r="Q101" s="78"/>
      <c r="R101" s="78"/>
      <c r="S101" s="78"/>
      <c r="T101" s="81"/>
      <c r="U101" s="78"/>
      <c r="V101" s="84"/>
      <c r="W101" s="78"/>
      <c r="X101" s="51"/>
      <c r="Y101" s="78"/>
      <c r="Z101" s="102"/>
      <c r="AA101" s="87"/>
      <c r="AB101" s="90"/>
    </row>
    <row r="102" spans="1:28" s="2" customFormat="1" ht="42.75" hidden="1" customHeight="1" x14ac:dyDescent="0.2">
      <c r="A102" s="5">
        <v>1</v>
      </c>
      <c r="B102" s="91"/>
      <c r="C102" s="94"/>
      <c r="D102" s="97"/>
      <c r="E102" s="94"/>
      <c r="F102" s="76">
        <f>IF($G102="Rara vez",1,IF($G102="Improbable",2,IF($G102="Posible",3,IF($G102="Probable",4, IF($G102="Casi seguro",5,)))))</f>
        <v>5</v>
      </c>
      <c r="G102" s="76" t="s">
        <v>205</v>
      </c>
      <c r="H102" s="76">
        <f>IF($I102="Insignificante",1,IF($I102="Menor",2,IF($I102="Moderado",3,IF($I102="Mayor",4,IF($I102="Catastrófico",5,)))))</f>
        <v>2</v>
      </c>
      <c r="I102" s="76" t="s">
        <v>206</v>
      </c>
      <c r="J102" s="76">
        <f>+$F102*$H102</f>
        <v>10</v>
      </c>
      <c r="K102" s="76" t="s">
        <v>43</v>
      </c>
      <c r="L102" s="7" t="s">
        <v>207</v>
      </c>
      <c r="N102" s="16">
        <f>+'[1]VALORACION CONTROLES'!O336</f>
        <v>0</v>
      </c>
      <c r="O102" s="76">
        <f>+'[1]VALORACION CONTROLES'!P344</f>
        <v>0</v>
      </c>
      <c r="P102" s="76" t="s">
        <v>208</v>
      </c>
      <c r="Q102" s="76">
        <f>+'[1]VALORACION CONTROLES'!Q344</f>
        <v>0</v>
      </c>
      <c r="R102" s="76" t="s">
        <v>209</v>
      </c>
      <c r="S102" s="76"/>
      <c r="T102" s="79" t="s">
        <v>72</v>
      </c>
      <c r="U102" s="76"/>
      <c r="V102" s="82"/>
      <c r="W102" s="76"/>
      <c r="X102" s="49"/>
      <c r="Y102" s="76" t="s">
        <v>48</v>
      </c>
      <c r="Z102" s="100"/>
      <c r="AA102" s="85"/>
      <c r="AB102" s="88"/>
    </row>
    <row r="103" spans="1:28" s="2" customFormat="1" ht="42.75" hidden="1" customHeight="1" x14ac:dyDescent="0.2">
      <c r="A103" s="5"/>
      <c r="B103" s="92"/>
      <c r="C103" s="95"/>
      <c r="D103" s="98"/>
      <c r="E103" s="95"/>
      <c r="F103" s="77"/>
      <c r="G103" s="77"/>
      <c r="H103" s="77"/>
      <c r="I103" s="77"/>
      <c r="J103" s="77"/>
      <c r="K103" s="77"/>
      <c r="L103" s="7" t="s">
        <v>210</v>
      </c>
      <c r="M103" s="13">
        <f>+'[1]VALORACION CONTROLES'!L623</f>
        <v>0</v>
      </c>
      <c r="N103" s="16">
        <f>+'[1]VALORACION CONTROLES'!O338</f>
        <v>0</v>
      </c>
      <c r="O103" s="77"/>
      <c r="P103" s="77"/>
      <c r="Q103" s="77"/>
      <c r="R103" s="77"/>
      <c r="S103" s="77"/>
      <c r="T103" s="80"/>
      <c r="U103" s="77"/>
      <c r="V103" s="83"/>
      <c r="W103" s="77"/>
      <c r="X103" s="50"/>
      <c r="Y103" s="77"/>
      <c r="Z103" s="101"/>
      <c r="AA103" s="86"/>
      <c r="AB103" s="89"/>
    </row>
    <row r="104" spans="1:28" s="2" customFormat="1" ht="42.75" hidden="1" customHeight="1" x14ac:dyDescent="0.2">
      <c r="A104" s="5"/>
      <c r="B104" s="92"/>
      <c r="C104" s="95"/>
      <c r="D104" s="98"/>
      <c r="E104" s="95"/>
      <c r="F104" s="77"/>
      <c r="G104" s="77"/>
      <c r="H104" s="77"/>
      <c r="I104" s="77"/>
      <c r="J104" s="77"/>
      <c r="K104" s="77"/>
      <c r="L104" s="7" t="s">
        <v>211</v>
      </c>
      <c r="N104" s="16" t="str">
        <f>+'[1]VALORACION CONTROLES'!O340</f>
        <v>Casillas a desplazar</v>
      </c>
      <c r="O104" s="77"/>
      <c r="P104" s="77"/>
      <c r="Q104" s="77"/>
      <c r="R104" s="77"/>
      <c r="S104" s="77"/>
      <c r="T104" s="80"/>
      <c r="U104" s="77"/>
      <c r="V104" s="83"/>
      <c r="W104" s="77"/>
      <c r="X104" s="50"/>
      <c r="Y104" s="77"/>
      <c r="Z104" s="101"/>
      <c r="AA104" s="86"/>
      <c r="AB104" s="89"/>
    </row>
    <row r="105" spans="1:28" s="2" customFormat="1" ht="42.75" hidden="1" customHeight="1" x14ac:dyDescent="0.2">
      <c r="A105" s="5">
        <f>+A102+1</f>
        <v>2</v>
      </c>
      <c r="B105" s="93"/>
      <c r="C105" s="96"/>
      <c r="D105" s="99"/>
      <c r="E105" s="96"/>
      <c r="F105" s="78"/>
      <c r="G105" s="78"/>
      <c r="H105" s="78"/>
      <c r="I105" s="78"/>
      <c r="J105" s="78"/>
      <c r="K105" s="78"/>
      <c r="L105" s="7" t="s">
        <v>212</v>
      </c>
      <c r="M105" s="16">
        <f>+'[1]VALORACION CONTROLES'!L342</f>
        <v>0</v>
      </c>
      <c r="N105" s="16">
        <f>+'[1]VALORACION CONTROLES'!O342</f>
        <v>0</v>
      </c>
      <c r="O105" s="78"/>
      <c r="P105" s="78"/>
      <c r="Q105" s="78"/>
      <c r="R105" s="78"/>
      <c r="S105" s="78"/>
      <c r="T105" s="81"/>
      <c r="U105" s="78"/>
      <c r="V105" s="84"/>
      <c r="W105" s="78"/>
      <c r="X105" s="51"/>
      <c r="Y105" s="78"/>
      <c r="Z105" s="102"/>
      <c r="AA105" s="87"/>
      <c r="AB105" s="90"/>
    </row>
    <row r="106" spans="1:28" s="2" customFormat="1" ht="42.75" hidden="1" customHeight="1" x14ac:dyDescent="0.2">
      <c r="A106" s="5">
        <v>1</v>
      </c>
      <c r="B106" s="91"/>
      <c r="C106" s="94"/>
      <c r="D106" s="97"/>
      <c r="E106" s="94"/>
      <c r="F106" s="76">
        <f>IF($G106="Rara vez",1,IF($G106="Improbable",2,IF($G106="Posible",3,IF($G106="Probable",4, IF($G106="Casi seguro",5,)))))</f>
        <v>5</v>
      </c>
      <c r="G106" s="76" t="s">
        <v>205</v>
      </c>
      <c r="H106" s="76">
        <f>IF($I106="Insignificante",1,IF($I106="Menor",2,IF($I106="Moderado",3,IF($I106="Mayor",4,IF($I106="Catastrófico",5,)))))</f>
        <v>2</v>
      </c>
      <c r="I106" s="76" t="s">
        <v>206</v>
      </c>
      <c r="J106" s="76">
        <f>+$F106*$H106</f>
        <v>10</v>
      </c>
      <c r="K106" s="76" t="s">
        <v>43</v>
      </c>
      <c r="L106" s="7" t="s">
        <v>207</v>
      </c>
      <c r="N106" s="16" t="str">
        <f>+'[1]VALORACION CONTROLES'!O340</f>
        <v>Casillas a desplazar</v>
      </c>
      <c r="O106" s="76">
        <f>+'[1]VALORACION CONTROLES'!P348</f>
        <v>0</v>
      </c>
      <c r="P106" s="76" t="s">
        <v>208</v>
      </c>
      <c r="Q106" s="76">
        <f>+'[1]VALORACION CONTROLES'!Q348</f>
        <v>0</v>
      </c>
      <c r="R106" s="76" t="s">
        <v>209</v>
      </c>
      <c r="S106" s="76"/>
      <c r="T106" s="79" t="s">
        <v>72</v>
      </c>
      <c r="U106" s="76"/>
      <c r="V106" s="82"/>
      <c r="W106" s="76"/>
      <c r="X106" s="49"/>
      <c r="Y106" s="76" t="s">
        <v>48</v>
      </c>
      <c r="Z106" s="100"/>
      <c r="AA106" s="85"/>
      <c r="AB106" s="88"/>
    </row>
    <row r="107" spans="1:28" s="2" customFormat="1" ht="42.75" hidden="1" customHeight="1" x14ac:dyDescent="0.2">
      <c r="A107" s="5"/>
      <c r="B107" s="92"/>
      <c r="C107" s="95"/>
      <c r="D107" s="98"/>
      <c r="E107" s="95"/>
      <c r="F107" s="77"/>
      <c r="G107" s="77"/>
      <c r="H107" s="77"/>
      <c r="I107" s="77"/>
      <c r="J107" s="77"/>
      <c r="K107" s="77"/>
      <c r="L107" s="7" t="s">
        <v>210</v>
      </c>
      <c r="M107" s="13">
        <f>+'[1]VALORACION CONTROLES'!L627</f>
        <v>0</v>
      </c>
      <c r="N107" s="16">
        <f>+'[1]VALORACION CONTROLES'!O342</f>
        <v>0</v>
      </c>
      <c r="O107" s="77"/>
      <c r="P107" s="77"/>
      <c r="Q107" s="77"/>
      <c r="R107" s="77"/>
      <c r="S107" s="77"/>
      <c r="T107" s="80"/>
      <c r="U107" s="77"/>
      <c r="V107" s="83"/>
      <c r="W107" s="77"/>
      <c r="X107" s="50"/>
      <c r="Y107" s="77"/>
      <c r="Z107" s="101"/>
      <c r="AA107" s="86"/>
      <c r="AB107" s="89"/>
    </row>
    <row r="108" spans="1:28" s="2" customFormat="1" ht="42.75" hidden="1" customHeight="1" x14ac:dyDescent="0.2">
      <c r="A108" s="5"/>
      <c r="B108" s="92"/>
      <c r="C108" s="95"/>
      <c r="D108" s="98"/>
      <c r="E108" s="95"/>
      <c r="F108" s="77"/>
      <c r="G108" s="77"/>
      <c r="H108" s="77"/>
      <c r="I108" s="77"/>
      <c r="J108" s="77"/>
      <c r="K108" s="77"/>
      <c r="L108" s="7" t="s">
        <v>211</v>
      </c>
      <c r="N108" s="16">
        <f>+'[1]VALORACION CONTROLES'!O344</f>
        <v>0</v>
      </c>
      <c r="O108" s="77"/>
      <c r="P108" s="77"/>
      <c r="Q108" s="77"/>
      <c r="R108" s="77"/>
      <c r="S108" s="77"/>
      <c r="T108" s="80"/>
      <c r="U108" s="77"/>
      <c r="V108" s="83"/>
      <c r="W108" s="77"/>
      <c r="X108" s="50"/>
      <c r="Y108" s="77"/>
      <c r="Z108" s="101"/>
      <c r="AA108" s="86"/>
      <c r="AB108" s="89"/>
    </row>
    <row r="109" spans="1:28" s="2" customFormat="1" ht="42.75" hidden="1" customHeight="1" x14ac:dyDescent="0.2">
      <c r="A109" s="5">
        <f>+A106+1</f>
        <v>2</v>
      </c>
      <c r="B109" s="93"/>
      <c r="C109" s="96"/>
      <c r="D109" s="99"/>
      <c r="E109" s="96"/>
      <c r="F109" s="78"/>
      <c r="G109" s="78"/>
      <c r="H109" s="78"/>
      <c r="I109" s="78"/>
      <c r="J109" s="78"/>
      <c r="K109" s="78"/>
      <c r="L109" s="7" t="s">
        <v>212</v>
      </c>
      <c r="M109" s="16">
        <f>+'[1]VALORACION CONTROLES'!L346</f>
        <v>0</v>
      </c>
      <c r="N109" s="16">
        <f>+'[1]VALORACION CONTROLES'!O346</f>
        <v>0</v>
      </c>
      <c r="O109" s="78"/>
      <c r="P109" s="78"/>
      <c r="Q109" s="78"/>
      <c r="R109" s="78"/>
      <c r="S109" s="78"/>
      <c r="T109" s="81"/>
      <c r="U109" s="78"/>
      <c r="V109" s="84"/>
      <c r="W109" s="78"/>
      <c r="X109" s="51"/>
      <c r="Y109" s="78"/>
      <c r="Z109" s="102"/>
      <c r="AA109" s="87"/>
      <c r="AB109" s="90"/>
    </row>
    <row r="110" spans="1:28" s="2" customFormat="1" ht="42.75" hidden="1" customHeight="1" x14ac:dyDescent="0.2">
      <c r="A110" s="5">
        <v>1</v>
      </c>
      <c r="B110" s="91"/>
      <c r="C110" s="94"/>
      <c r="D110" s="97"/>
      <c r="E110" s="94"/>
      <c r="F110" s="76">
        <f>IF($G110="Rara vez",1,IF($G110="Improbable",2,IF($G110="Posible",3,IF($G110="Probable",4, IF($G110="Casi seguro",5,)))))</f>
        <v>5</v>
      </c>
      <c r="G110" s="76" t="s">
        <v>205</v>
      </c>
      <c r="H110" s="76">
        <f>IF($I110="Insignificante",1,IF($I110="Menor",2,IF($I110="Moderado",3,IF($I110="Mayor",4,IF($I110="Catastrófico",5,)))))</f>
        <v>2</v>
      </c>
      <c r="I110" s="76" t="s">
        <v>206</v>
      </c>
      <c r="J110" s="76">
        <f>+$F110*$H110</f>
        <v>10</v>
      </c>
      <c r="K110" s="76" t="s">
        <v>43</v>
      </c>
      <c r="L110" s="7" t="s">
        <v>207</v>
      </c>
      <c r="N110" s="16">
        <f>+'[1]VALORACION CONTROLES'!O344</f>
        <v>0</v>
      </c>
      <c r="O110" s="76">
        <f>+'[1]VALORACION CONTROLES'!P352</f>
        <v>0</v>
      </c>
      <c r="P110" s="76" t="s">
        <v>208</v>
      </c>
      <c r="Q110" s="76">
        <f>+'[1]VALORACION CONTROLES'!Q352</f>
        <v>0</v>
      </c>
      <c r="R110" s="76" t="s">
        <v>209</v>
      </c>
      <c r="S110" s="76"/>
      <c r="T110" s="79" t="s">
        <v>72</v>
      </c>
      <c r="U110" s="76"/>
      <c r="V110" s="82"/>
      <c r="W110" s="76"/>
      <c r="X110" s="49"/>
      <c r="Y110" s="76" t="s">
        <v>48</v>
      </c>
      <c r="Z110" s="100"/>
      <c r="AA110" s="85"/>
      <c r="AB110" s="88"/>
    </row>
    <row r="111" spans="1:28" s="2" customFormat="1" ht="42.75" hidden="1" customHeight="1" x14ac:dyDescent="0.2">
      <c r="A111" s="5"/>
      <c r="B111" s="92"/>
      <c r="C111" s="95"/>
      <c r="D111" s="98"/>
      <c r="E111" s="95"/>
      <c r="F111" s="77"/>
      <c r="G111" s="77"/>
      <c r="H111" s="77"/>
      <c r="I111" s="77"/>
      <c r="J111" s="77"/>
      <c r="K111" s="77"/>
      <c r="L111" s="7" t="s">
        <v>210</v>
      </c>
      <c r="M111" s="13">
        <f>+'[1]VALORACION CONTROLES'!L631</f>
        <v>0</v>
      </c>
      <c r="N111" s="16">
        <f>+'[1]VALORACION CONTROLES'!O346</f>
        <v>0</v>
      </c>
      <c r="O111" s="77"/>
      <c r="P111" s="77"/>
      <c r="Q111" s="77"/>
      <c r="R111" s="77"/>
      <c r="S111" s="77"/>
      <c r="T111" s="80"/>
      <c r="U111" s="77"/>
      <c r="V111" s="83"/>
      <c r="W111" s="77"/>
      <c r="X111" s="50"/>
      <c r="Y111" s="77"/>
      <c r="Z111" s="101"/>
      <c r="AA111" s="86"/>
      <c r="AB111" s="89"/>
    </row>
    <row r="112" spans="1:28" s="2" customFormat="1" ht="42.75" hidden="1" customHeight="1" x14ac:dyDescent="0.2">
      <c r="A112" s="5"/>
      <c r="B112" s="92"/>
      <c r="C112" s="95"/>
      <c r="D112" s="98"/>
      <c r="E112" s="95"/>
      <c r="F112" s="77"/>
      <c r="G112" s="77"/>
      <c r="H112" s="77"/>
      <c r="I112" s="77"/>
      <c r="J112" s="77"/>
      <c r="K112" s="77"/>
      <c r="L112" s="7" t="s">
        <v>211</v>
      </c>
      <c r="N112" s="16">
        <f>+'[1]VALORACION CONTROLES'!O348</f>
        <v>0</v>
      </c>
      <c r="O112" s="77"/>
      <c r="P112" s="77"/>
      <c r="Q112" s="77"/>
      <c r="R112" s="77"/>
      <c r="S112" s="77"/>
      <c r="T112" s="80"/>
      <c r="U112" s="77"/>
      <c r="V112" s="83"/>
      <c r="W112" s="77"/>
      <c r="X112" s="50"/>
      <c r="Y112" s="77"/>
      <c r="Z112" s="101"/>
      <c r="AA112" s="86"/>
      <c r="AB112" s="89"/>
    </row>
    <row r="113" spans="1:28" s="2" customFormat="1" ht="42.75" hidden="1" customHeight="1" x14ac:dyDescent="0.2">
      <c r="A113" s="5">
        <f>+A110+1</f>
        <v>2</v>
      </c>
      <c r="B113" s="93"/>
      <c r="C113" s="96"/>
      <c r="D113" s="99"/>
      <c r="E113" s="96"/>
      <c r="F113" s="78"/>
      <c r="G113" s="78"/>
      <c r="H113" s="78"/>
      <c r="I113" s="78"/>
      <c r="J113" s="78"/>
      <c r="K113" s="78"/>
      <c r="L113" s="7" t="s">
        <v>212</v>
      </c>
      <c r="M113" s="16">
        <f>+'[1]VALORACION CONTROLES'!L350</f>
        <v>0</v>
      </c>
      <c r="N113" s="16">
        <f>+'[1]VALORACION CONTROLES'!O350</f>
        <v>0</v>
      </c>
      <c r="O113" s="78"/>
      <c r="P113" s="78"/>
      <c r="Q113" s="78"/>
      <c r="R113" s="78"/>
      <c r="S113" s="78"/>
      <c r="T113" s="81"/>
      <c r="U113" s="78"/>
      <c r="V113" s="84"/>
      <c r="W113" s="78"/>
      <c r="X113" s="51"/>
      <c r="Y113" s="78"/>
      <c r="Z113" s="102"/>
      <c r="AA113" s="87"/>
      <c r="AB113" s="90"/>
    </row>
    <row r="114" spans="1:28" ht="15.75" x14ac:dyDescent="0.25">
      <c r="AB114" s="12" t="e">
        <f>AVERAGE(AB13:AB73)</f>
        <v>#DIV/0!</v>
      </c>
    </row>
  </sheetData>
  <protectedRanges>
    <protectedRange sqref="C74:E113" name="Rango1_1_1"/>
    <protectedRange sqref="U70:U113 U55:U57 U16:U21 U29:U31" name="Rango1_2_1"/>
    <protectedRange sqref="L41 L37:L39 L30:L31 L70 L72:L113" name="Rango1_2_1_1"/>
    <protectedRange sqref="W70:X113 W44:X47 W55:X57" name="Rango1_1_1_1"/>
    <protectedRange sqref="Y70:Y113 Y22:Y26 Y55:Y57 Y42:Y51" name="Rango1_1_1_2"/>
    <protectedRange sqref="L13:L15" name="Rango1_2_1_1_1"/>
    <protectedRange sqref="U13:U15" name="Rango1_2_1_2"/>
    <protectedRange sqref="W13:X15" name="Rango1_1_1_1_1"/>
    <protectedRange sqref="Y13:Y15" name="Rango1_1_1_2_1"/>
    <protectedRange sqref="L27:L28" name="Rango1_2_1_1_2"/>
    <protectedRange sqref="U27:U28" name="Rango1_2_1_3"/>
    <protectedRange sqref="W27:X28" name="Rango1_1_1_1_2"/>
    <protectedRange sqref="Y27:Y28" name="Rango1_1_1_2_2"/>
    <protectedRange sqref="W29:X31" name="Rango1_1_1_1_3"/>
    <protectedRange sqref="Y29:Y31 AB29:AB31 Y37:Y39" name="Rango1_1_1_2_3"/>
    <protectedRange sqref="L32:L36" name="Rango1_2_1_1_4"/>
    <protectedRange sqref="U32:U36" name="Rango1_2_1_5"/>
    <protectedRange sqref="W32:X36" name="Rango1_1_1_1_5"/>
    <protectedRange sqref="Y32:Y36" name="Rango1_1_1_2_5"/>
    <protectedRange sqref="U37:U39" name="Rango1_2_1_6"/>
    <protectedRange sqref="W37:X39" name="Rango1_1_1_1_6"/>
    <protectedRange sqref="U40:U41" name="Rango1_2_1_7"/>
    <protectedRange sqref="Y40:Y41" name="Rango1_1_1_2_7"/>
    <protectedRange sqref="L42:L43" name="Rango1_2_1_1_6"/>
    <protectedRange sqref="Z42:Z43 U42:U43" name="Rango1_2_1_9"/>
    <protectedRange sqref="W42:X43" name="Rango1_1_1_1_9"/>
    <protectedRange sqref="L48:L51" name="Rango1_2_1_1_7"/>
    <protectedRange sqref="U48:U51" name="Rango1_2_1_10"/>
    <protectedRange sqref="W48:X51" name="Rango1_1_1_1_10"/>
    <protectedRange sqref="L52:L53" name="Rango1_2_1_1_8"/>
    <protectedRange sqref="U52:U54" name="Rango1_2_1_11"/>
    <protectedRange sqref="W52:X54" name="Rango1_1_1_1_11"/>
    <protectedRange sqref="Y52:Y54" name="Rango1_1_1_2_9"/>
    <protectedRange sqref="L55:L57" name="Rango1_2_1_1_10"/>
    <protectedRange sqref="L61:L62" name="Rango1_2_1_1_2_1_1"/>
    <protectedRange sqref="U61:U62" name="Rango1_2_1_13"/>
    <protectedRange sqref="W61:X62" name="Rango1_1_1_1_13"/>
    <protectedRange sqref="Y61:Y62" name="Rango1_1_1_2_11"/>
    <protectedRange sqref="L63:L65" name="Rango1_2_1_1_9"/>
    <protectedRange sqref="W63:X65" name="Rango1_1_1_1_12"/>
    <protectedRange sqref="Y63:Y65" name="Rango1_1_1_2_10"/>
    <protectedRange sqref="U63:U65" name="Rango1_2_1_2_1"/>
    <protectedRange sqref="L67:L69" name="Rango1_2_1_1_13"/>
    <protectedRange sqref="U66:U69" name="Rango1_2_1_12"/>
    <protectedRange sqref="W66:X69" name="Rango1_1_1_1_14"/>
    <protectedRange sqref="Y66:Y69" name="Rango1_1_1_2_12"/>
    <protectedRange sqref="L16:L20" name="Rango1_2_1_1_15"/>
    <protectedRange sqref="W16:X18" name="Rango1_1_1_1_16"/>
    <protectedRange sqref="Y16:Y18" name="Rango1_1_1_2_14"/>
    <protectedRange sqref="L21" name="Rango1_2_1_1_16"/>
    <protectedRange sqref="W19:X21 W25:X26" name="Rango1_1_1_1_17"/>
    <protectedRange sqref="Y19:Y21" name="Rango1_1_1_2_15"/>
    <protectedRange sqref="L22:L24" name="Rango1_2_1_1_17"/>
    <protectedRange sqref="U22:U24" name="Rango1_2_1_14"/>
    <protectedRange sqref="L25:L26 U25:U26" name="Rango1_2_1_1_18"/>
    <protectedRange sqref="L44:L47" name="Rango1_2_1_1_29"/>
    <protectedRange sqref="C13:E15" name="Rango1_1_1_3"/>
    <protectedRange sqref="C29:E31" name="Rango1_1_1_4_2"/>
    <protectedRange sqref="C32:E34 C35:D36" name="Rango1_1_1_3_1"/>
    <protectedRange sqref="C37:D39" name="Rango1_1_1_3_2"/>
    <protectedRange sqref="C61:E62" name="Rango1_5_1_5"/>
    <protectedRange sqref="C25:E26" name="Rango1_1_1_8_1"/>
    <protectedRange sqref="Y58:Y60" name="Rango1_1_1_2_4"/>
    <protectedRange sqref="L58:L60" name="Rango1_2_1_1_11_1"/>
    <protectedRange sqref="C58:E60" name="Rango1_1_1_6_2"/>
    <protectedRange sqref="U58:U60" name="Rango1_2_1_15"/>
    <protectedRange sqref="W58:X60" name="Rango1_1_1_1_15"/>
  </protectedRanges>
  <mergeCells count="774">
    <mergeCell ref="X40:X41"/>
    <mergeCell ref="X42:X43"/>
    <mergeCell ref="X44:X47"/>
    <mergeCell ref="X48:X51"/>
    <mergeCell ref="X52:X54"/>
    <mergeCell ref="X55:X57"/>
    <mergeCell ref="X58:X60"/>
    <mergeCell ref="X61:X62"/>
    <mergeCell ref="X63:X65"/>
    <mergeCell ref="X9:X12"/>
    <mergeCell ref="X13:X15"/>
    <mergeCell ref="X16:X18"/>
    <mergeCell ref="X19:X21"/>
    <mergeCell ref="X22:X24"/>
    <mergeCell ref="X25:X26"/>
    <mergeCell ref="X27:X28"/>
    <mergeCell ref="X29:X31"/>
    <mergeCell ref="X32:X34"/>
    <mergeCell ref="B1:C3"/>
    <mergeCell ref="D1:Y4"/>
    <mergeCell ref="Z1:AB1"/>
    <mergeCell ref="Z2:AB2"/>
    <mergeCell ref="AA3:AB3"/>
    <mergeCell ref="B4:C4"/>
    <mergeCell ref="AA4:AB4"/>
    <mergeCell ref="B9:B12"/>
    <mergeCell ref="C9:C12"/>
    <mergeCell ref="D9:D12"/>
    <mergeCell ref="E9:E12"/>
    <mergeCell ref="F9:K9"/>
    <mergeCell ref="L9:N9"/>
    <mergeCell ref="B6:AB6"/>
    <mergeCell ref="B7:E8"/>
    <mergeCell ref="F7:AB7"/>
    <mergeCell ref="F8:N8"/>
    <mergeCell ref="O8:T8"/>
    <mergeCell ref="U8:Y8"/>
    <mergeCell ref="Z8:AB8"/>
    <mergeCell ref="AA9:AA12"/>
    <mergeCell ref="AB9:AB12"/>
    <mergeCell ref="F10:K11"/>
    <mergeCell ref="L10:N11"/>
    <mergeCell ref="O11:P11"/>
    <mergeCell ref="Q11:R11"/>
    <mergeCell ref="S11:T12"/>
    <mergeCell ref="F12:G12"/>
    <mergeCell ref="H12:I12"/>
    <mergeCell ref="J12:K12"/>
    <mergeCell ref="O9:T10"/>
    <mergeCell ref="U9:U12"/>
    <mergeCell ref="V9:V12"/>
    <mergeCell ref="W9:W12"/>
    <mergeCell ref="Y9:Y12"/>
    <mergeCell ref="Z9:Z12"/>
    <mergeCell ref="B13:B15"/>
    <mergeCell ref="D13:D15"/>
    <mergeCell ref="Z16:Z18"/>
    <mergeCell ref="AA16:AA18"/>
    <mergeCell ref="AB16:AB18"/>
    <mergeCell ref="P16:P18"/>
    <mergeCell ref="E13:E15"/>
    <mergeCell ref="F13:F15"/>
    <mergeCell ref="G13:G15"/>
    <mergeCell ref="H13:H15"/>
    <mergeCell ref="W13:W15"/>
    <mergeCell ref="Y13:Y15"/>
    <mergeCell ref="Z13:Z15"/>
    <mergeCell ref="AA13:AA15"/>
    <mergeCell ref="V16:V18"/>
    <mergeCell ref="W16:W18"/>
    <mergeCell ref="Y16:Y18"/>
    <mergeCell ref="H16:H18"/>
    <mergeCell ref="I16:I18"/>
    <mergeCell ref="J16:J18"/>
    <mergeCell ref="K16:K18"/>
    <mergeCell ref="D19:D21"/>
    <mergeCell ref="E19:E21"/>
    <mergeCell ref="F19:F21"/>
    <mergeCell ref="G19:G21"/>
    <mergeCell ref="H19:H21"/>
    <mergeCell ref="I19:I21"/>
    <mergeCell ref="AB13:AB15"/>
    <mergeCell ref="B16:B26"/>
    <mergeCell ref="D16:D18"/>
    <mergeCell ref="E16:E18"/>
    <mergeCell ref="F16:F18"/>
    <mergeCell ref="G16:G18"/>
    <mergeCell ref="Q13:Q15"/>
    <mergeCell ref="R13:R15"/>
    <mergeCell ref="S13:S15"/>
    <mergeCell ref="T13:T15"/>
    <mergeCell ref="U13:U15"/>
    <mergeCell ref="V13:V15"/>
    <mergeCell ref="I13:I15"/>
    <mergeCell ref="J13:J15"/>
    <mergeCell ref="K13:K15"/>
    <mergeCell ref="N13:N15"/>
    <mergeCell ref="O13:O15"/>
    <mergeCell ref="P13:P15"/>
    <mergeCell ref="N16:N18"/>
    <mergeCell ref="O16:O18"/>
    <mergeCell ref="Q16:Q18"/>
    <mergeCell ref="R16:R18"/>
    <mergeCell ref="S16:S18"/>
    <mergeCell ref="T16:T18"/>
    <mergeCell ref="U16:U18"/>
    <mergeCell ref="AB19:AB21"/>
    <mergeCell ref="P19:P21"/>
    <mergeCell ref="Q19:Q21"/>
    <mergeCell ref="R19:R21"/>
    <mergeCell ref="S19:S21"/>
    <mergeCell ref="T19:T21"/>
    <mergeCell ref="U19:U21"/>
    <mergeCell ref="V19:V21"/>
    <mergeCell ref="W19:W21"/>
    <mergeCell ref="Y19:Y21"/>
    <mergeCell ref="Z19:Z21"/>
    <mergeCell ref="AA19:AA21"/>
    <mergeCell ref="J19:J21"/>
    <mergeCell ref="K19:K21"/>
    <mergeCell ref="L19:L20"/>
    <mergeCell ref="M19:M20"/>
    <mergeCell ref="N19:N21"/>
    <mergeCell ref="O19:O21"/>
    <mergeCell ref="F22:F24"/>
    <mergeCell ref="G22:G24"/>
    <mergeCell ref="H22:H24"/>
    <mergeCell ref="I22:I24"/>
    <mergeCell ref="Z22:Z24"/>
    <mergeCell ref="AA22:AA24"/>
    <mergeCell ref="AB22:AB24"/>
    <mergeCell ref="D25:D26"/>
    <mergeCell ref="E25:E26"/>
    <mergeCell ref="F25:F26"/>
    <mergeCell ref="G25:G26"/>
    <mergeCell ref="H25:H26"/>
    <mergeCell ref="I25:I26"/>
    <mergeCell ref="J25:J26"/>
    <mergeCell ref="S22:S24"/>
    <mergeCell ref="T22:T24"/>
    <mergeCell ref="U22:U24"/>
    <mergeCell ref="V22:V24"/>
    <mergeCell ref="W22:W24"/>
    <mergeCell ref="Y22:Y24"/>
    <mergeCell ref="J22:J24"/>
    <mergeCell ref="K22:K24"/>
    <mergeCell ref="O22:O24"/>
    <mergeCell ref="P22:P24"/>
    <mergeCell ref="Q22:Q24"/>
    <mergeCell ref="R22:R24"/>
    <mergeCell ref="D22:D24"/>
    <mergeCell ref="E22:E24"/>
    <mergeCell ref="W25:W26"/>
    <mergeCell ref="Y25:Y26"/>
    <mergeCell ref="Z25:Z26"/>
    <mergeCell ref="AA25:AA26"/>
    <mergeCell ref="AB25:AB26"/>
    <mergeCell ref="B27:B28"/>
    <mergeCell ref="D27:D28"/>
    <mergeCell ref="E27:E28"/>
    <mergeCell ref="F27:F28"/>
    <mergeCell ref="G27:G28"/>
    <mergeCell ref="Q25:Q26"/>
    <mergeCell ref="R25:R26"/>
    <mergeCell ref="S25:S26"/>
    <mergeCell ref="T25:T26"/>
    <mergeCell ref="U25:U26"/>
    <mergeCell ref="V25:V26"/>
    <mergeCell ref="K25:K26"/>
    <mergeCell ref="L25:L26"/>
    <mergeCell ref="M25:M26"/>
    <mergeCell ref="N25:N26"/>
    <mergeCell ref="O25:O26"/>
    <mergeCell ref="P25:P26"/>
    <mergeCell ref="W27:W28"/>
    <mergeCell ref="Y27:Y28"/>
    <mergeCell ref="Z27:Z28"/>
    <mergeCell ref="AA27:AA28"/>
    <mergeCell ref="AB27:AB28"/>
    <mergeCell ref="B29:B31"/>
    <mergeCell ref="D29:D31"/>
    <mergeCell ref="E29:E31"/>
    <mergeCell ref="F29:F31"/>
    <mergeCell ref="G29:G31"/>
    <mergeCell ref="Q27:Q28"/>
    <mergeCell ref="R27:R28"/>
    <mergeCell ref="S27:S28"/>
    <mergeCell ref="T27:T28"/>
    <mergeCell ref="U27:U28"/>
    <mergeCell ref="V27:V28"/>
    <mergeCell ref="H27:H28"/>
    <mergeCell ref="I27:I28"/>
    <mergeCell ref="J27:J28"/>
    <mergeCell ref="K27:K28"/>
    <mergeCell ref="O27:O28"/>
    <mergeCell ref="P27:P28"/>
    <mergeCell ref="Z29:Z31"/>
    <mergeCell ref="AA29:AA31"/>
    <mergeCell ref="AB29:AB31"/>
    <mergeCell ref="P29:P31"/>
    <mergeCell ref="Q32:Q34"/>
    <mergeCell ref="R32:R34"/>
    <mergeCell ref="S32:S34"/>
    <mergeCell ref="T32:T34"/>
    <mergeCell ref="I32:I34"/>
    <mergeCell ref="J32:J34"/>
    <mergeCell ref="K32:K34"/>
    <mergeCell ref="N32:N34"/>
    <mergeCell ref="O32:O34"/>
    <mergeCell ref="P32:P34"/>
    <mergeCell ref="B32:B39"/>
    <mergeCell ref="D32:D34"/>
    <mergeCell ref="E32:E34"/>
    <mergeCell ref="F32:F34"/>
    <mergeCell ref="G32:G34"/>
    <mergeCell ref="H32:H34"/>
    <mergeCell ref="D35:D36"/>
    <mergeCell ref="E35:E36"/>
    <mergeCell ref="F35:F36"/>
    <mergeCell ref="G35:G36"/>
    <mergeCell ref="H35:H36"/>
    <mergeCell ref="D37:D39"/>
    <mergeCell ref="E37:E39"/>
    <mergeCell ref="F37:F39"/>
    <mergeCell ref="G37:G39"/>
    <mergeCell ref="H37:H39"/>
    <mergeCell ref="V29:V31"/>
    <mergeCell ref="W29:W31"/>
    <mergeCell ref="Y29:Y31"/>
    <mergeCell ref="H29:H31"/>
    <mergeCell ref="I29:I31"/>
    <mergeCell ref="J29:J31"/>
    <mergeCell ref="K29:K31"/>
    <mergeCell ref="N29:N31"/>
    <mergeCell ref="O29:O31"/>
    <mergeCell ref="L30:L31"/>
    <mergeCell ref="M30:M31"/>
    <mergeCell ref="S29:S31"/>
    <mergeCell ref="T29:T31"/>
    <mergeCell ref="U29:U31"/>
    <mergeCell ref="Q29:Q31"/>
    <mergeCell ref="R29:R31"/>
    <mergeCell ref="W32:W34"/>
    <mergeCell ref="Y32:Y34"/>
    <mergeCell ref="Z32:Z34"/>
    <mergeCell ref="AA32:AA34"/>
    <mergeCell ref="AB32:AB34"/>
    <mergeCell ref="U32:U34"/>
    <mergeCell ref="V32:V34"/>
    <mergeCell ref="AB35:AB36"/>
    <mergeCell ref="U35:U36"/>
    <mergeCell ref="V35:V36"/>
    <mergeCell ref="W35:W36"/>
    <mergeCell ref="Y35:Y36"/>
    <mergeCell ref="Z35:Z36"/>
    <mergeCell ref="AA35:AA36"/>
    <mergeCell ref="X35:X36"/>
    <mergeCell ref="I37:I39"/>
    <mergeCell ref="J37:J39"/>
    <mergeCell ref="K37:K39"/>
    <mergeCell ref="O37:O39"/>
    <mergeCell ref="I35:I36"/>
    <mergeCell ref="J35:J36"/>
    <mergeCell ref="V37:V39"/>
    <mergeCell ref="W37:W39"/>
    <mergeCell ref="Y37:Y39"/>
    <mergeCell ref="K35:K36"/>
    <mergeCell ref="L35:L36"/>
    <mergeCell ref="M35:M36"/>
    <mergeCell ref="N35:N36"/>
    <mergeCell ref="O35:O36"/>
    <mergeCell ref="P35:P36"/>
    <mergeCell ref="Q35:Q36"/>
    <mergeCell ref="R35:R36"/>
    <mergeCell ref="S35:S36"/>
    <mergeCell ref="T35:T36"/>
    <mergeCell ref="X37:X39"/>
    <mergeCell ref="Z37:Z39"/>
    <mergeCell ref="AA37:AA39"/>
    <mergeCell ref="AB37:AB39"/>
    <mergeCell ref="P37:P39"/>
    <mergeCell ref="Q37:Q39"/>
    <mergeCell ref="R37:R39"/>
    <mergeCell ref="S37:S39"/>
    <mergeCell ref="T37:T39"/>
    <mergeCell ref="U37:U39"/>
    <mergeCell ref="K40:K41"/>
    <mergeCell ref="L40:L41"/>
    <mergeCell ref="M40:M41"/>
    <mergeCell ref="N40:N41"/>
    <mergeCell ref="B40:B43"/>
    <mergeCell ref="D40:D41"/>
    <mergeCell ref="E40:E41"/>
    <mergeCell ref="F40:F41"/>
    <mergeCell ref="G40:G41"/>
    <mergeCell ref="H40:H41"/>
    <mergeCell ref="AB40:AB41"/>
    <mergeCell ref="D42:D43"/>
    <mergeCell ref="E42:E43"/>
    <mergeCell ref="F42:F43"/>
    <mergeCell ref="G42:G43"/>
    <mergeCell ref="H42:H43"/>
    <mergeCell ref="I42:I43"/>
    <mergeCell ref="J42:J43"/>
    <mergeCell ref="K42:K43"/>
    <mergeCell ref="L42:L43"/>
    <mergeCell ref="U40:U41"/>
    <mergeCell ref="V40:V41"/>
    <mergeCell ref="W40:W41"/>
    <mergeCell ref="Y40:Y41"/>
    <mergeCell ref="Z40:Z41"/>
    <mergeCell ref="AA40:AA41"/>
    <mergeCell ref="O40:O41"/>
    <mergeCell ref="P40:P41"/>
    <mergeCell ref="Q40:Q41"/>
    <mergeCell ref="R40:R41"/>
    <mergeCell ref="S40:S41"/>
    <mergeCell ref="T40:T41"/>
    <mergeCell ref="I40:I41"/>
    <mergeCell ref="J40:J41"/>
    <mergeCell ref="AB48:AB51"/>
    <mergeCell ref="Z42:Z43"/>
    <mergeCell ref="AA42:AA43"/>
    <mergeCell ref="AB42:AB43"/>
    <mergeCell ref="B44:B51"/>
    <mergeCell ref="D44:D47"/>
    <mergeCell ref="E44:E47"/>
    <mergeCell ref="F44:F47"/>
    <mergeCell ref="G44:G47"/>
    <mergeCell ref="H44:H47"/>
    <mergeCell ref="I44:I47"/>
    <mergeCell ref="S42:S43"/>
    <mergeCell ref="T42:T43"/>
    <mergeCell ref="U42:U43"/>
    <mergeCell ref="V42:V43"/>
    <mergeCell ref="W42:W43"/>
    <mergeCell ref="Y42:Y43"/>
    <mergeCell ref="M42:M43"/>
    <mergeCell ref="N42:N43"/>
    <mergeCell ref="O42:O43"/>
    <mergeCell ref="P42:P43"/>
    <mergeCell ref="Q42:Q43"/>
    <mergeCell ref="R42:R43"/>
    <mergeCell ref="F48:F51"/>
    <mergeCell ref="J44:J47"/>
    <mergeCell ref="K44:K47"/>
    <mergeCell ref="N44:N47"/>
    <mergeCell ref="O44:O47"/>
    <mergeCell ref="P44:P47"/>
    <mergeCell ref="Q44:Q47"/>
    <mergeCell ref="Y48:Y51"/>
    <mergeCell ref="Z48:Z51"/>
    <mergeCell ref="AA48:AA51"/>
    <mergeCell ref="Y44:Y47"/>
    <mergeCell ref="Z44:Z47"/>
    <mergeCell ref="AA44:AA47"/>
    <mergeCell ref="U48:U51"/>
    <mergeCell ref="V48:V51"/>
    <mergeCell ref="W48:W51"/>
    <mergeCell ref="O48:O51"/>
    <mergeCell ref="P48:P51"/>
    <mergeCell ref="Q48:Q51"/>
    <mergeCell ref="AB44:AB47"/>
    <mergeCell ref="L46:L47"/>
    <mergeCell ref="M46:M47"/>
    <mergeCell ref="R44:R47"/>
    <mergeCell ref="S44:S47"/>
    <mergeCell ref="T44:T47"/>
    <mergeCell ref="U44:U47"/>
    <mergeCell ref="V44:V47"/>
    <mergeCell ref="W44:W47"/>
    <mergeCell ref="B52:B60"/>
    <mergeCell ref="D52:D54"/>
    <mergeCell ref="E52:E54"/>
    <mergeCell ref="F52:F54"/>
    <mergeCell ref="G52:G54"/>
    <mergeCell ref="H52:H54"/>
    <mergeCell ref="R48:R51"/>
    <mergeCell ref="S48:S51"/>
    <mergeCell ref="T48:T51"/>
    <mergeCell ref="D48:D51"/>
    <mergeCell ref="E48:E51"/>
    <mergeCell ref="F55:F57"/>
    <mergeCell ref="G55:G57"/>
    <mergeCell ref="H55:H57"/>
    <mergeCell ref="I55:I57"/>
    <mergeCell ref="I52:I54"/>
    <mergeCell ref="J52:J54"/>
    <mergeCell ref="K52:K54"/>
    <mergeCell ref="H48:H51"/>
    <mergeCell ref="I48:I51"/>
    <mergeCell ref="G48:G51"/>
    <mergeCell ref="J48:J51"/>
    <mergeCell ref="K48:K51"/>
    <mergeCell ref="N48:N50"/>
    <mergeCell ref="W52:W54"/>
    <mergeCell ref="Y52:Y54"/>
    <mergeCell ref="Z52:Z54"/>
    <mergeCell ref="AA52:AA54"/>
    <mergeCell ref="AB52:AB54"/>
    <mergeCell ref="L53:L54"/>
    <mergeCell ref="M53:M54"/>
    <mergeCell ref="Q52:Q54"/>
    <mergeCell ref="R52:R54"/>
    <mergeCell ref="S52:S54"/>
    <mergeCell ref="T52:T54"/>
    <mergeCell ref="U52:U54"/>
    <mergeCell ref="V52:V54"/>
    <mergeCell ref="N52:N54"/>
    <mergeCell ref="O52:O54"/>
    <mergeCell ref="P52:P54"/>
    <mergeCell ref="Y55:Y57"/>
    <mergeCell ref="Z55:Z57"/>
    <mergeCell ref="AA55:AA57"/>
    <mergeCell ref="AB55:AB57"/>
    <mergeCell ref="D58:D60"/>
    <mergeCell ref="E58:E60"/>
    <mergeCell ref="F58:F60"/>
    <mergeCell ref="G58:G60"/>
    <mergeCell ref="H58:H60"/>
    <mergeCell ref="I58:I60"/>
    <mergeCell ref="R55:R57"/>
    <mergeCell ref="S55:S57"/>
    <mergeCell ref="T55:T57"/>
    <mergeCell ref="U55:U57"/>
    <mergeCell ref="V55:V57"/>
    <mergeCell ref="W55:W57"/>
    <mergeCell ref="J55:J57"/>
    <mergeCell ref="K55:K57"/>
    <mergeCell ref="N55:N57"/>
    <mergeCell ref="O55:O57"/>
    <mergeCell ref="P55:P57"/>
    <mergeCell ref="Q55:Q57"/>
    <mergeCell ref="D55:D57"/>
    <mergeCell ref="E55:E57"/>
    <mergeCell ref="Z58:Z60"/>
    <mergeCell ref="AA58:AA60"/>
    <mergeCell ref="AB58:AB60"/>
    <mergeCell ref="C59:C60"/>
    <mergeCell ref="B61:B62"/>
    <mergeCell ref="D61:D62"/>
    <mergeCell ref="E61:E62"/>
    <mergeCell ref="F61:F62"/>
    <mergeCell ref="G61:G62"/>
    <mergeCell ref="H61:H62"/>
    <mergeCell ref="S58:S60"/>
    <mergeCell ref="T58:T60"/>
    <mergeCell ref="U58:U60"/>
    <mergeCell ref="V58:V60"/>
    <mergeCell ref="W58:W60"/>
    <mergeCell ref="Y58:Y60"/>
    <mergeCell ref="J58:J60"/>
    <mergeCell ref="K58:K60"/>
    <mergeCell ref="O58:O60"/>
    <mergeCell ref="P58:P60"/>
    <mergeCell ref="Q58:Q60"/>
    <mergeCell ref="R58:R60"/>
    <mergeCell ref="W61:W62"/>
    <mergeCell ref="Y61:Y62"/>
    <mergeCell ref="Z61:Z62"/>
    <mergeCell ref="AA61:AA62"/>
    <mergeCell ref="AB61:AB62"/>
    <mergeCell ref="B63:B73"/>
    <mergeCell ref="D63:D65"/>
    <mergeCell ref="E63:E65"/>
    <mergeCell ref="F63:F65"/>
    <mergeCell ref="G63:G65"/>
    <mergeCell ref="Q61:Q62"/>
    <mergeCell ref="R61:R62"/>
    <mergeCell ref="S61:S62"/>
    <mergeCell ref="T61:T62"/>
    <mergeCell ref="U61:U62"/>
    <mergeCell ref="V61:V62"/>
    <mergeCell ref="I61:I62"/>
    <mergeCell ref="J61:J62"/>
    <mergeCell ref="K61:K62"/>
    <mergeCell ref="N61:N62"/>
    <mergeCell ref="O61:O62"/>
    <mergeCell ref="P61:P62"/>
    <mergeCell ref="AB63:AB65"/>
    <mergeCell ref="P63:P65"/>
    <mergeCell ref="Q63:Q65"/>
    <mergeCell ref="R63:R65"/>
    <mergeCell ref="F66:F69"/>
    <mergeCell ref="G66:G69"/>
    <mergeCell ref="H66:H69"/>
    <mergeCell ref="I66:I69"/>
    <mergeCell ref="V63:V65"/>
    <mergeCell ref="W63:W65"/>
    <mergeCell ref="Y63:Y65"/>
    <mergeCell ref="Z63:Z65"/>
    <mergeCell ref="AA63:AA65"/>
    <mergeCell ref="Y66:Y69"/>
    <mergeCell ref="Z66:Z69"/>
    <mergeCell ref="AA66:AA69"/>
    <mergeCell ref="S63:S65"/>
    <mergeCell ref="T63:T65"/>
    <mergeCell ref="U63:U65"/>
    <mergeCell ref="H63:H65"/>
    <mergeCell ref="I63:I65"/>
    <mergeCell ref="J63:J65"/>
    <mergeCell ref="K63:K65"/>
    <mergeCell ref="N63:N65"/>
    <mergeCell ref="O63:O65"/>
    <mergeCell ref="L64:L65"/>
    <mergeCell ref="M64:M65"/>
    <mergeCell ref="X66:X69"/>
    <mergeCell ref="AB66:AB69"/>
    <mergeCell ref="D70:D73"/>
    <mergeCell ref="E70:E73"/>
    <mergeCell ref="F70:F73"/>
    <mergeCell ref="G70:G73"/>
    <mergeCell ref="H70:H73"/>
    <mergeCell ref="I70:I73"/>
    <mergeCell ref="R66:R69"/>
    <mergeCell ref="S66:S69"/>
    <mergeCell ref="T66:T69"/>
    <mergeCell ref="U66:U69"/>
    <mergeCell ref="V66:V69"/>
    <mergeCell ref="W66:W69"/>
    <mergeCell ref="J66:J69"/>
    <mergeCell ref="K66:K69"/>
    <mergeCell ref="N66:N69"/>
    <mergeCell ref="O66:O69"/>
    <mergeCell ref="P66:P69"/>
    <mergeCell ref="Q66:Q69"/>
    <mergeCell ref="D66:D69"/>
    <mergeCell ref="E66:E69"/>
    <mergeCell ref="Z70:Z73"/>
    <mergeCell ref="AA70:AA73"/>
    <mergeCell ref="AB70:AB73"/>
    <mergeCell ref="B74:B77"/>
    <mergeCell ref="C74:C77"/>
    <mergeCell ref="D74:D77"/>
    <mergeCell ref="E74:E77"/>
    <mergeCell ref="F74:F77"/>
    <mergeCell ref="G74:G77"/>
    <mergeCell ref="H74:H77"/>
    <mergeCell ref="S70:S73"/>
    <mergeCell ref="T70:T73"/>
    <mergeCell ref="U70:U73"/>
    <mergeCell ref="V70:V73"/>
    <mergeCell ref="W70:W73"/>
    <mergeCell ref="Y70:Y73"/>
    <mergeCell ref="J70:J73"/>
    <mergeCell ref="K70:K73"/>
    <mergeCell ref="O70:O73"/>
    <mergeCell ref="P70:P73"/>
    <mergeCell ref="Q70:Q73"/>
    <mergeCell ref="R70:R73"/>
    <mergeCell ref="X70:X73"/>
    <mergeCell ref="Y74:Y77"/>
    <mergeCell ref="Z74:Z77"/>
    <mergeCell ref="AA74:AA77"/>
    <mergeCell ref="AB74:AB77"/>
    <mergeCell ref="B78:B81"/>
    <mergeCell ref="C78:C81"/>
    <mergeCell ref="D78:D81"/>
    <mergeCell ref="E78:E81"/>
    <mergeCell ref="F78:F81"/>
    <mergeCell ref="G78:G81"/>
    <mergeCell ref="R74:R77"/>
    <mergeCell ref="S74:S77"/>
    <mergeCell ref="T74:T77"/>
    <mergeCell ref="U74:U77"/>
    <mergeCell ref="V74:V77"/>
    <mergeCell ref="W74:W77"/>
    <mergeCell ref="I74:I77"/>
    <mergeCell ref="J74:J77"/>
    <mergeCell ref="K74:K77"/>
    <mergeCell ref="O74:O77"/>
    <mergeCell ref="P74:P77"/>
    <mergeCell ref="Q74:Q77"/>
    <mergeCell ref="AA78:AA81"/>
    <mergeCell ref="AB78:AB81"/>
    <mergeCell ref="B82:B85"/>
    <mergeCell ref="C82:C85"/>
    <mergeCell ref="D82:D85"/>
    <mergeCell ref="E82:E85"/>
    <mergeCell ref="F82:F85"/>
    <mergeCell ref="Q78:Q81"/>
    <mergeCell ref="R78:R81"/>
    <mergeCell ref="S78:S81"/>
    <mergeCell ref="T78:T81"/>
    <mergeCell ref="G82:G85"/>
    <mergeCell ref="H82:H85"/>
    <mergeCell ref="I82:I85"/>
    <mergeCell ref="J82:J85"/>
    <mergeCell ref="K82:K85"/>
    <mergeCell ref="O82:O85"/>
    <mergeCell ref="P82:P85"/>
    <mergeCell ref="Q82:Q85"/>
    <mergeCell ref="R82:R85"/>
    <mergeCell ref="AA82:AA85"/>
    <mergeCell ref="V86:V89"/>
    <mergeCell ref="Y86:Y89"/>
    <mergeCell ref="Z86:Z89"/>
    <mergeCell ref="AB82:AB85"/>
    <mergeCell ref="U78:U81"/>
    <mergeCell ref="V78:V81"/>
    <mergeCell ref="H78:H81"/>
    <mergeCell ref="I78:I81"/>
    <mergeCell ref="J78:J81"/>
    <mergeCell ref="K78:K81"/>
    <mergeCell ref="O78:O81"/>
    <mergeCell ref="P78:P81"/>
    <mergeCell ref="S82:S85"/>
    <mergeCell ref="T82:T85"/>
    <mergeCell ref="U82:U85"/>
    <mergeCell ref="D86:D89"/>
    <mergeCell ref="E86:E89"/>
    <mergeCell ref="F86:F89"/>
    <mergeCell ref="W86:W89"/>
    <mergeCell ref="W78:W81"/>
    <mergeCell ref="Y78:Y81"/>
    <mergeCell ref="Z78:Z81"/>
    <mergeCell ref="V82:V85"/>
    <mergeCell ref="W82:W85"/>
    <mergeCell ref="Y82:Y85"/>
    <mergeCell ref="Z82:Z85"/>
    <mergeCell ref="B90:B93"/>
    <mergeCell ref="C90:C93"/>
    <mergeCell ref="D90:D93"/>
    <mergeCell ref="E90:E93"/>
    <mergeCell ref="F90:F93"/>
    <mergeCell ref="Q86:Q89"/>
    <mergeCell ref="R86:R89"/>
    <mergeCell ref="S86:S89"/>
    <mergeCell ref="T86:T89"/>
    <mergeCell ref="G86:G89"/>
    <mergeCell ref="G90:G93"/>
    <mergeCell ref="H90:H93"/>
    <mergeCell ref="I90:I93"/>
    <mergeCell ref="J90:J93"/>
    <mergeCell ref="K90:K93"/>
    <mergeCell ref="O90:O93"/>
    <mergeCell ref="H86:H89"/>
    <mergeCell ref="I86:I89"/>
    <mergeCell ref="J86:J89"/>
    <mergeCell ref="K86:K89"/>
    <mergeCell ref="O86:O89"/>
    <mergeCell ref="P86:P89"/>
    <mergeCell ref="B86:B89"/>
    <mergeCell ref="C86:C89"/>
    <mergeCell ref="V90:V93"/>
    <mergeCell ref="W90:W93"/>
    <mergeCell ref="Y90:Y93"/>
    <mergeCell ref="Z90:Z93"/>
    <mergeCell ref="AA86:AA89"/>
    <mergeCell ref="AB90:AB93"/>
    <mergeCell ref="P90:P93"/>
    <mergeCell ref="Q90:Q93"/>
    <mergeCell ref="R90:R93"/>
    <mergeCell ref="S90:S93"/>
    <mergeCell ref="T90:T93"/>
    <mergeCell ref="U90:U93"/>
    <mergeCell ref="AA90:AA93"/>
    <mergeCell ref="AB86:AB89"/>
    <mergeCell ref="U86:U89"/>
    <mergeCell ref="AA94:AA97"/>
    <mergeCell ref="AB94:AB97"/>
    <mergeCell ref="U94:U97"/>
    <mergeCell ref="V94:V97"/>
    <mergeCell ref="C94:C97"/>
    <mergeCell ref="D94:D97"/>
    <mergeCell ref="E94:E97"/>
    <mergeCell ref="F94:F97"/>
    <mergeCell ref="G98:G101"/>
    <mergeCell ref="H98:H101"/>
    <mergeCell ref="I98:I101"/>
    <mergeCell ref="J98:J101"/>
    <mergeCell ref="W94:W97"/>
    <mergeCell ref="Y94:Y97"/>
    <mergeCell ref="Z94:Z97"/>
    <mergeCell ref="G94:G97"/>
    <mergeCell ref="V98:V101"/>
    <mergeCell ref="W98:W101"/>
    <mergeCell ref="Y98:Y101"/>
    <mergeCell ref="Z98:Z101"/>
    <mergeCell ref="AB98:AB101"/>
    <mergeCell ref="U98:U101"/>
    <mergeCell ref="AA98:AA101"/>
    <mergeCell ref="B98:B101"/>
    <mergeCell ref="C98:C101"/>
    <mergeCell ref="D98:D101"/>
    <mergeCell ref="E98:E101"/>
    <mergeCell ref="F98:F101"/>
    <mergeCell ref="Q94:Q97"/>
    <mergeCell ref="R94:R97"/>
    <mergeCell ref="S94:S97"/>
    <mergeCell ref="T94:T97"/>
    <mergeCell ref="H94:H97"/>
    <mergeCell ref="I94:I97"/>
    <mergeCell ref="J94:J97"/>
    <mergeCell ref="K94:K97"/>
    <mergeCell ref="O94:O97"/>
    <mergeCell ref="P94:P97"/>
    <mergeCell ref="B94:B97"/>
    <mergeCell ref="P98:P101"/>
    <mergeCell ref="Q98:Q101"/>
    <mergeCell ref="R98:R101"/>
    <mergeCell ref="S98:S101"/>
    <mergeCell ref="T98:T101"/>
    <mergeCell ref="K98:K101"/>
    <mergeCell ref="O98:O101"/>
    <mergeCell ref="B102:B105"/>
    <mergeCell ref="P106:P109"/>
    <mergeCell ref="Q106:Q109"/>
    <mergeCell ref="R106:R109"/>
    <mergeCell ref="S106:S109"/>
    <mergeCell ref="T106:T109"/>
    <mergeCell ref="AA102:AA105"/>
    <mergeCell ref="AB102:AB105"/>
    <mergeCell ref="U102:U105"/>
    <mergeCell ref="V102:V105"/>
    <mergeCell ref="C102:C105"/>
    <mergeCell ref="D102:D105"/>
    <mergeCell ref="E102:E105"/>
    <mergeCell ref="F102:F105"/>
    <mergeCell ref="G106:G109"/>
    <mergeCell ref="H106:H109"/>
    <mergeCell ref="I106:I109"/>
    <mergeCell ref="J106:J109"/>
    <mergeCell ref="W102:W105"/>
    <mergeCell ref="Y102:Y105"/>
    <mergeCell ref="Z102:Z105"/>
    <mergeCell ref="G102:G105"/>
    <mergeCell ref="V106:V109"/>
    <mergeCell ref="W106:W109"/>
    <mergeCell ref="Q102:Q105"/>
    <mergeCell ref="R102:R105"/>
    <mergeCell ref="S102:S105"/>
    <mergeCell ref="T102:T105"/>
    <mergeCell ref="H102:H105"/>
    <mergeCell ref="I102:I105"/>
    <mergeCell ref="J102:J105"/>
    <mergeCell ref="K102:K105"/>
    <mergeCell ref="O102:O105"/>
    <mergeCell ref="P102:P105"/>
    <mergeCell ref="AA110:AA113"/>
    <mergeCell ref="AB110:AB113"/>
    <mergeCell ref="K106:K109"/>
    <mergeCell ref="O106:O109"/>
    <mergeCell ref="B106:B109"/>
    <mergeCell ref="C106:C109"/>
    <mergeCell ref="D106:D109"/>
    <mergeCell ref="E106:E109"/>
    <mergeCell ref="F106:F109"/>
    <mergeCell ref="Y106:Y109"/>
    <mergeCell ref="Z106:Z109"/>
    <mergeCell ref="AA106:AA109"/>
    <mergeCell ref="AB106:AB109"/>
    <mergeCell ref="U106:U109"/>
    <mergeCell ref="B110:B113"/>
    <mergeCell ref="C110:C113"/>
    <mergeCell ref="D110:D113"/>
    <mergeCell ref="E110:E113"/>
    <mergeCell ref="F110:F113"/>
    <mergeCell ref="G110:G113"/>
    <mergeCell ref="W110:W113"/>
    <mergeCell ref="Y110:Y113"/>
    <mergeCell ref="Z110:Z113"/>
    <mergeCell ref="Q110:Q113"/>
    <mergeCell ref="R110:R113"/>
    <mergeCell ref="S110:S113"/>
    <mergeCell ref="T110:T113"/>
    <mergeCell ref="U110:U113"/>
    <mergeCell ref="V110:V113"/>
    <mergeCell ref="H110:H113"/>
    <mergeCell ref="I110:I113"/>
    <mergeCell ref="J110:J113"/>
    <mergeCell ref="K110:K113"/>
    <mergeCell ref="O110:O113"/>
    <mergeCell ref="P110:P113"/>
  </mergeCells>
  <conditionalFormatting sqref="T78 K78">
    <cfRule type="containsText" dxfId="249" priority="237" operator="containsText" text="ALTA">
      <formula>NOT(ISERROR(SEARCH("ALTA",K78)))</formula>
    </cfRule>
    <cfRule type="containsText" dxfId="248" priority="238" operator="containsText" text="Zona de riesgo Moderada">
      <formula>NOT(ISERROR(SEARCH("Zona de riesgo Moderada",K78)))</formula>
    </cfRule>
    <cfRule type="containsText" dxfId="247" priority="239" operator="containsText" text="Zona de riesgo Baja">
      <formula>NOT(ISERROR(SEARCH("Zona de riesgo Baja",K78)))</formula>
    </cfRule>
    <cfRule type="containsText" dxfId="246" priority="240" operator="containsText" text="Zona de riesgo Extrema">
      <formula>NOT(ISERROR(SEARCH("Zona de riesgo Extrema",K78)))</formula>
    </cfRule>
    <cfRule type="containsText" dxfId="245" priority="241" operator="containsText" text="Zona de Riesgo Extremo">
      <formula>NOT(ISERROR(SEARCH("Zona de Riesgo Extremo",K78)))</formula>
    </cfRule>
  </conditionalFormatting>
  <conditionalFormatting sqref="T78 K78">
    <cfRule type="containsText" dxfId="244" priority="233" operator="containsText" text="ALTA">
      <formula>NOT(ISERROR(SEARCH("ALTA",K78)))</formula>
    </cfRule>
    <cfRule type="containsText" dxfId="243" priority="234" operator="containsText" text="MODERADA">
      <formula>NOT(ISERROR(SEARCH("MODERADA",K78)))</formula>
    </cfRule>
    <cfRule type="containsText" dxfId="242" priority="235" operator="containsText" text="EXTREMA">
      <formula>NOT(ISERROR(SEARCH("EXTREMA",K78)))</formula>
    </cfRule>
    <cfRule type="containsText" dxfId="241" priority="236" operator="containsText" text="BAJA">
      <formula>NOT(ISERROR(SEARCH("BAJA",K78)))</formula>
    </cfRule>
  </conditionalFormatting>
  <conditionalFormatting sqref="T74 K74">
    <cfRule type="containsText" dxfId="240" priority="246" operator="containsText" text="ALTA">
      <formula>NOT(ISERROR(SEARCH("ALTA",K74)))</formula>
    </cfRule>
    <cfRule type="containsText" dxfId="239" priority="247" operator="containsText" text="Zona de riesgo Moderada">
      <formula>NOT(ISERROR(SEARCH("Zona de riesgo Moderada",K74)))</formula>
    </cfRule>
    <cfRule type="containsText" dxfId="238" priority="248" operator="containsText" text="Zona de riesgo Baja">
      <formula>NOT(ISERROR(SEARCH("Zona de riesgo Baja",K74)))</formula>
    </cfRule>
    <cfRule type="containsText" dxfId="237" priority="249" operator="containsText" text="Zona de riesgo Extrema">
      <formula>NOT(ISERROR(SEARCH("Zona de riesgo Extrema",K74)))</formula>
    </cfRule>
    <cfRule type="containsText" dxfId="236" priority="250" operator="containsText" text="Zona de Riesgo Extremo">
      <formula>NOT(ISERROR(SEARCH("Zona de Riesgo Extremo",K74)))</formula>
    </cfRule>
  </conditionalFormatting>
  <conditionalFormatting sqref="T74 K74">
    <cfRule type="containsText" dxfId="235" priority="242" operator="containsText" text="ALTA">
      <formula>NOT(ISERROR(SEARCH("ALTA",K74)))</formula>
    </cfRule>
    <cfRule type="containsText" dxfId="234" priority="243" operator="containsText" text="MODERADA">
      <formula>NOT(ISERROR(SEARCH("MODERADA",K74)))</formula>
    </cfRule>
    <cfRule type="containsText" dxfId="233" priority="244" operator="containsText" text="EXTREMA">
      <formula>NOT(ISERROR(SEARCH("EXTREMA",K74)))</formula>
    </cfRule>
    <cfRule type="containsText" dxfId="232" priority="245" operator="containsText" text="BAJA">
      <formula>NOT(ISERROR(SEARCH("BAJA",K74)))</formula>
    </cfRule>
  </conditionalFormatting>
  <conditionalFormatting sqref="T82 K82">
    <cfRule type="containsText" dxfId="231" priority="228" operator="containsText" text="ALTA">
      <formula>NOT(ISERROR(SEARCH("ALTA",K82)))</formula>
    </cfRule>
    <cfRule type="containsText" dxfId="230" priority="229" operator="containsText" text="Zona de riesgo Moderada">
      <formula>NOT(ISERROR(SEARCH("Zona de riesgo Moderada",K82)))</formula>
    </cfRule>
    <cfRule type="containsText" dxfId="229" priority="230" operator="containsText" text="Zona de riesgo Baja">
      <formula>NOT(ISERROR(SEARCH("Zona de riesgo Baja",K82)))</formula>
    </cfRule>
    <cfRule type="containsText" dxfId="228" priority="231" operator="containsText" text="Zona de riesgo Extrema">
      <formula>NOT(ISERROR(SEARCH("Zona de riesgo Extrema",K82)))</formula>
    </cfRule>
    <cfRule type="containsText" dxfId="227" priority="232" operator="containsText" text="Zona de Riesgo Extremo">
      <formula>NOT(ISERROR(SEARCH("Zona de Riesgo Extremo",K82)))</formula>
    </cfRule>
  </conditionalFormatting>
  <conditionalFormatting sqref="T82 K82">
    <cfRule type="containsText" dxfId="226" priority="224" operator="containsText" text="ALTA">
      <formula>NOT(ISERROR(SEARCH("ALTA",K82)))</formula>
    </cfRule>
    <cfRule type="containsText" dxfId="225" priority="225" operator="containsText" text="MODERADA">
      <formula>NOT(ISERROR(SEARCH("MODERADA",K82)))</formula>
    </cfRule>
    <cfRule type="containsText" dxfId="224" priority="226" operator="containsText" text="EXTREMA">
      <formula>NOT(ISERROR(SEARCH("EXTREMA",K82)))</formula>
    </cfRule>
    <cfRule type="containsText" dxfId="223" priority="227" operator="containsText" text="BAJA">
      <formula>NOT(ISERROR(SEARCH("BAJA",K82)))</formula>
    </cfRule>
  </conditionalFormatting>
  <conditionalFormatting sqref="T86 K86">
    <cfRule type="containsText" dxfId="222" priority="219" operator="containsText" text="ALTA">
      <formula>NOT(ISERROR(SEARCH("ALTA",K86)))</formula>
    </cfRule>
    <cfRule type="containsText" dxfId="221" priority="220" operator="containsText" text="Zona de riesgo Moderada">
      <formula>NOT(ISERROR(SEARCH("Zona de riesgo Moderada",K86)))</formula>
    </cfRule>
    <cfRule type="containsText" dxfId="220" priority="221" operator="containsText" text="Zona de riesgo Baja">
      <formula>NOT(ISERROR(SEARCH("Zona de riesgo Baja",K86)))</formula>
    </cfRule>
    <cfRule type="containsText" dxfId="219" priority="222" operator="containsText" text="Zona de riesgo Extrema">
      <formula>NOT(ISERROR(SEARCH("Zona de riesgo Extrema",K86)))</formula>
    </cfRule>
    <cfRule type="containsText" dxfId="218" priority="223" operator="containsText" text="Zona de Riesgo Extremo">
      <formula>NOT(ISERROR(SEARCH("Zona de Riesgo Extremo",K86)))</formula>
    </cfRule>
  </conditionalFormatting>
  <conditionalFormatting sqref="T86 K86">
    <cfRule type="containsText" dxfId="217" priority="215" operator="containsText" text="ALTA">
      <formula>NOT(ISERROR(SEARCH("ALTA",K86)))</formula>
    </cfRule>
    <cfRule type="containsText" dxfId="216" priority="216" operator="containsText" text="MODERADA">
      <formula>NOT(ISERROR(SEARCH("MODERADA",K86)))</formula>
    </cfRule>
    <cfRule type="containsText" dxfId="215" priority="217" operator="containsText" text="EXTREMA">
      <formula>NOT(ISERROR(SEARCH("EXTREMA",K86)))</formula>
    </cfRule>
    <cfRule type="containsText" dxfId="214" priority="218" operator="containsText" text="BAJA">
      <formula>NOT(ISERROR(SEARCH("BAJA",K86)))</formula>
    </cfRule>
  </conditionalFormatting>
  <conditionalFormatting sqref="T90 K90">
    <cfRule type="containsText" dxfId="213" priority="210" operator="containsText" text="ALTA">
      <formula>NOT(ISERROR(SEARCH("ALTA",K90)))</formula>
    </cfRule>
    <cfRule type="containsText" dxfId="212" priority="211" operator="containsText" text="Zona de riesgo Moderada">
      <formula>NOT(ISERROR(SEARCH("Zona de riesgo Moderada",K90)))</formula>
    </cfRule>
    <cfRule type="containsText" dxfId="211" priority="212" operator="containsText" text="Zona de riesgo Baja">
      <formula>NOT(ISERROR(SEARCH("Zona de riesgo Baja",K90)))</formula>
    </cfRule>
    <cfRule type="containsText" dxfId="210" priority="213" operator="containsText" text="Zona de riesgo Extrema">
      <formula>NOT(ISERROR(SEARCH("Zona de riesgo Extrema",K90)))</formula>
    </cfRule>
    <cfRule type="containsText" dxfId="209" priority="214" operator="containsText" text="Zona de Riesgo Extremo">
      <formula>NOT(ISERROR(SEARCH("Zona de Riesgo Extremo",K90)))</formula>
    </cfRule>
  </conditionalFormatting>
  <conditionalFormatting sqref="T90 K90">
    <cfRule type="containsText" dxfId="208" priority="206" operator="containsText" text="ALTA">
      <formula>NOT(ISERROR(SEARCH("ALTA",K90)))</formula>
    </cfRule>
    <cfRule type="containsText" dxfId="207" priority="207" operator="containsText" text="MODERADA">
      <formula>NOT(ISERROR(SEARCH("MODERADA",K90)))</formula>
    </cfRule>
    <cfRule type="containsText" dxfId="206" priority="208" operator="containsText" text="EXTREMA">
      <formula>NOT(ISERROR(SEARCH("EXTREMA",K90)))</formula>
    </cfRule>
    <cfRule type="containsText" dxfId="205" priority="209" operator="containsText" text="BAJA">
      <formula>NOT(ISERROR(SEARCH("BAJA",K90)))</formula>
    </cfRule>
  </conditionalFormatting>
  <conditionalFormatting sqref="T94 K94">
    <cfRule type="containsText" dxfId="204" priority="201" operator="containsText" text="ALTA">
      <formula>NOT(ISERROR(SEARCH("ALTA",K94)))</formula>
    </cfRule>
    <cfRule type="containsText" dxfId="203" priority="202" operator="containsText" text="Zona de riesgo Moderada">
      <formula>NOT(ISERROR(SEARCH("Zona de riesgo Moderada",K94)))</formula>
    </cfRule>
    <cfRule type="containsText" dxfId="202" priority="203" operator="containsText" text="Zona de riesgo Baja">
      <formula>NOT(ISERROR(SEARCH("Zona de riesgo Baja",K94)))</formula>
    </cfRule>
    <cfRule type="containsText" dxfId="201" priority="204" operator="containsText" text="Zona de riesgo Extrema">
      <formula>NOT(ISERROR(SEARCH("Zona de riesgo Extrema",K94)))</formula>
    </cfRule>
    <cfRule type="containsText" dxfId="200" priority="205" operator="containsText" text="Zona de Riesgo Extremo">
      <formula>NOT(ISERROR(SEARCH("Zona de Riesgo Extremo",K94)))</formula>
    </cfRule>
  </conditionalFormatting>
  <conditionalFormatting sqref="T94 K94">
    <cfRule type="containsText" dxfId="199" priority="197" operator="containsText" text="ALTA">
      <formula>NOT(ISERROR(SEARCH("ALTA",K94)))</formula>
    </cfRule>
    <cfRule type="containsText" dxfId="198" priority="198" operator="containsText" text="MODERADA">
      <formula>NOT(ISERROR(SEARCH("MODERADA",K94)))</formula>
    </cfRule>
    <cfRule type="containsText" dxfId="197" priority="199" operator="containsText" text="EXTREMA">
      <formula>NOT(ISERROR(SEARCH("EXTREMA",K94)))</formula>
    </cfRule>
    <cfRule type="containsText" dxfId="196" priority="200" operator="containsText" text="BAJA">
      <formula>NOT(ISERROR(SEARCH("BAJA",K94)))</formula>
    </cfRule>
  </conditionalFormatting>
  <conditionalFormatting sqref="T98 K98">
    <cfRule type="containsText" dxfId="195" priority="192" operator="containsText" text="ALTA">
      <formula>NOT(ISERROR(SEARCH("ALTA",K98)))</formula>
    </cfRule>
    <cfRule type="containsText" dxfId="194" priority="193" operator="containsText" text="Zona de riesgo Moderada">
      <formula>NOT(ISERROR(SEARCH("Zona de riesgo Moderada",K98)))</formula>
    </cfRule>
    <cfRule type="containsText" dxfId="193" priority="194" operator="containsText" text="Zona de riesgo Baja">
      <formula>NOT(ISERROR(SEARCH("Zona de riesgo Baja",K98)))</formula>
    </cfRule>
    <cfRule type="containsText" dxfId="192" priority="195" operator="containsText" text="Zona de riesgo Extrema">
      <formula>NOT(ISERROR(SEARCH("Zona de riesgo Extrema",K98)))</formula>
    </cfRule>
    <cfRule type="containsText" dxfId="191" priority="196" operator="containsText" text="Zona de Riesgo Extremo">
      <formula>NOT(ISERROR(SEARCH("Zona de Riesgo Extremo",K98)))</formula>
    </cfRule>
  </conditionalFormatting>
  <conditionalFormatting sqref="T98 K98">
    <cfRule type="containsText" dxfId="190" priority="188" operator="containsText" text="ALTA">
      <formula>NOT(ISERROR(SEARCH("ALTA",K98)))</formula>
    </cfRule>
    <cfRule type="containsText" dxfId="189" priority="189" operator="containsText" text="MODERADA">
      <formula>NOT(ISERROR(SEARCH("MODERADA",K98)))</formula>
    </cfRule>
    <cfRule type="containsText" dxfId="188" priority="190" operator="containsText" text="EXTREMA">
      <formula>NOT(ISERROR(SEARCH("EXTREMA",K98)))</formula>
    </cfRule>
    <cfRule type="containsText" dxfId="187" priority="191" operator="containsText" text="BAJA">
      <formula>NOT(ISERROR(SEARCH("BAJA",K98)))</formula>
    </cfRule>
  </conditionalFormatting>
  <conditionalFormatting sqref="T102 K102">
    <cfRule type="containsText" dxfId="186" priority="183" operator="containsText" text="ALTA">
      <formula>NOT(ISERROR(SEARCH("ALTA",K102)))</formula>
    </cfRule>
    <cfRule type="containsText" dxfId="185" priority="184" operator="containsText" text="Zona de riesgo Moderada">
      <formula>NOT(ISERROR(SEARCH("Zona de riesgo Moderada",K102)))</formula>
    </cfRule>
    <cfRule type="containsText" dxfId="184" priority="185" operator="containsText" text="Zona de riesgo Baja">
      <formula>NOT(ISERROR(SEARCH("Zona de riesgo Baja",K102)))</formula>
    </cfRule>
    <cfRule type="containsText" dxfId="183" priority="186" operator="containsText" text="Zona de riesgo Extrema">
      <formula>NOT(ISERROR(SEARCH("Zona de riesgo Extrema",K102)))</formula>
    </cfRule>
    <cfRule type="containsText" dxfId="182" priority="187" operator="containsText" text="Zona de Riesgo Extremo">
      <formula>NOT(ISERROR(SEARCH("Zona de Riesgo Extremo",K102)))</formula>
    </cfRule>
  </conditionalFormatting>
  <conditionalFormatting sqref="T102 K102">
    <cfRule type="containsText" dxfId="181" priority="179" operator="containsText" text="ALTA">
      <formula>NOT(ISERROR(SEARCH("ALTA",K102)))</formula>
    </cfRule>
    <cfRule type="containsText" dxfId="180" priority="180" operator="containsText" text="MODERADA">
      <formula>NOT(ISERROR(SEARCH("MODERADA",K102)))</formula>
    </cfRule>
    <cfRule type="containsText" dxfId="179" priority="181" operator="containsText" text="EXTREMA">
      <formula>NOT(ISERROR(SEARCH("EXTREMA",K102)))</formula>
    </cfRule>
    <cfRule type="containsText" dxfId="178" priority="182" operator="containsText" text="BAJA">
      <formula>NOT(ISERROR(SEARCH("BAJA",K102)))</formula>
    </cfRule>
  </conditionalFormatting>
  <conditionalFormatting sqref="T106 K106">
    <cfRule type="containsText" dxfId="177" priority="174" operator="containsText" text="ALTA">
      <formula>NOT(ISERROR(SEARCH("ALTA",K106)))</formula>
    </cfRule>
    <cfRule type="containsText" dxfId="176" priority="175" operator="containsText" text="Zona de riesgo Moderada">
      <formula>NOT(ISERROR(SEARCH("Zona de riesgo Moderada",K106)))</formula>
    </cfRule>
    <cfRule type="containsText" dxfId="175" priority="176" operator="containsText" text="Zona de riesgo Baja">
      <formula>NOT(ISERROR(SEARCH("Zona de riesgo Baja",K106)))</formula>
    </cfRule>
    <cfRule type="containsText" dxfId="174" priority="177" operator="containsText" text="Zona de riesgo Extrema">
      <formula>NOT(ISERROR(SEARCH("Zona de riesgo Extrema",K106)))</formula>
    </cfRule>
    <cfRule type="containsText" dxfId="173" priority="178" operator="containsText" text="Zona de Riesgo Extremo">
      <formula>NOT(ISERROR(SEARCH("Zona de Riesgo Extremo",K106)))</formula>
    </cfRule>
  </conditionalFormatting>
  <conditionalFormatting sqref="T106 K106">
    <cfRule type="containsText" dxfId="172" priority="170" operator="containsText" text="ALTA">
      <formula>NOT(ISERROR(SEARCH("ALTA",K106)))</formula>
    </cfRule>
    <cfRule type="containsText" dxfId="171" priority="171" operator="containsText" text="MODERADA">
      <formula>NOT(ISERROR(SEARCH("MODERADA",K106)))</formula>
    </cfRule>
    <cfRule type="containsText" dxfId="170" priority="172" operator="containsText" text="EXTREMA">
      <formula>NOT(ISERROR(SEARCH("EXTREMA",K106)))</formula>
    </cfRule>
    <cfRule type="containsText" dxfId="169" priority="173" operator="containsText" text="BAJA">
      <formula>NOT(ISERROR(SEARCH("BAJA",K106)))</formula>
    </cfRule>
  </conditionalFormatting>
  <conditionalFormatting sqref="T110 K110">
    <cfRule type="containsText" dxfId="168" priority="165" operator="containsText" text="ALTA">
      <formula>NOT(ISERROR(SEARCH("ALTA",K110)))</formula>
    </cfRule>
    <cfRule type="containsText" dxfId="167" priority="166" operator="containsText" text="Zona de riesgo Moderada">
      <formula>NOT(ISERROR(SEARCH("Zona de riesgo Moderada",K110)))</formula>
    </cfRule>
    <cfRule type="containsText" dxfId="166" priority="167" operator="containsText" text="Zona de riesgo Baja">
      <formula>NOT(ISERROR(SEARCH("Zona de riesgo Baja",K110)))</formula>
    </cfRule>
    <cfRule type="containsText" dxfId="165" priority="168" operator="containsText" text="Zona de riesgo Extrema">
      <formula>NOT(ISERROR(SEARCH("Zona de riesgo Extrema",K110)))</formula>
    </cfRule>
    <cfRule type="containsText" dxfId="164" priority="169" operator="containsText" text="Zona de Riesgo Extremo">
      <formula>NOT(ISERROR(SEARCH("Zona de Riesgo Extremo",K110)))</formula>
    </cfRule>
  </conditionalFormatting>
  <conditionalFormatting sqref="T110 K110">
    <cfRule type="containsText" dxfId="163" priority="161" operator="containsText" text="ALTA">
      <formula>NOT(ISERROR(SEARCH("ALTA",K110)))</formula>
    </cfRule>
    <cfRule type="containsText" dxfId="162" priority="162" operator="containsText" text="MODERADA">
      <formula>NOT(ISERROR(SEARCH("MODERADA",K110)))</formula>
    </cfRule>
    <cfRule type="containsText" dxfId="161" priority="163" operator="containsText" text="EXTREMA">
      <formula>NOT(ISERROR(SEARCH("EXTREMA",K110)))</formula>
    </cfRule>
    <cfRule type="containsText" dxfId="160" priority="164" operator="containsText" text="BAJA">
      <formula>NOT(ISERROR(SEARCH("BAJA",K110)))</formula>
    </cfRule>
  </conditionalFormatting>
  <conditionalFormatting sqref="K13">
    <cfRule type="containsText" dxfId="159" priority="158" operator="containsText" text="ALTA">
      <formula>NOT(ISERROR(SEARCH("ALTA",K13)))</formula>
    </cfRule>
    <cfRule type="containsText" dxfId="158" priority="159" operator="containsText" text="MODERADA">
      <formula>NOT(ISERROR(SEARCH("MODERADA",K13)))</formula>
    </cfRule>
    <cfRule type="containsText" dxfId="157" priority="160" operator="containsText" text="EXTREMA">
      <formula>NOT(ISERROR(SEARCH("EXTREMA",K13)))</formula>
    </cfRule>
  </conditionalFormatting>
  <conditionalFormatting sqref="K13">
    <cfRule type="containsText" dxfId="156" priority="157" operator="containsText" text="BAJA">
      <formula>NOT(ISERROR(SEARCH("BAJA",K13)))</formula>
    </cfRule>
  </conditionalFormatting>
  <conditionalFormatting sqref="K16">
    <cfRule type="containsText" dxfId="155" priority="154" operator="containsText" text="ALTA">
      <formula>NOT(ISERROR(SEARCH("ALTA",K16)))</formula>
    </cfRule>
    <cfRule type="containsText" dxfId="154" priority="155" operator="containsText" text="MODERADA">
      <formula>NOT(ISERROR(SEARCH("MODERADA",K16)))</formula>
    </cfRule>
    <cfRule type="containsText" dxfId="153" priority="156" operator="containsText" text="EXTREMA">
      <formula>NOT(ISERROR(SEARCH("EXTREMA",K16)))</formula>
    </cfRule>
  </conditionalFormatting>
  <conditionalFormatting sqref="K16">
    <cfRule type="containsText" dxfId="152" priority="153" operator="containsText" text="BAJA">
      <formula>NOT(ISERROR(SEARCH("BAJA",K16)))</formula>
    </cfRule>
  </conditionalFormatting>
  <conditionalFormatting sqref="K19">
    <cfRule type="containsText" dxfId="151" priority="150" operator="containsText" text="ALTA">
      <formula>NOT(ISERROR(SEARCH("ALTA",K19)))</formula>
    </cfRule>
    <cfRule type="containsText" dxfId="150" priority="151" operator="containsText" text="MODERADA">
      <formula>NOT(ISERROR(SEARCH("MODERADA",K19)))</formula>
    </cfRule>
    <cfRule type="containsText" dxfId="149" priority="152" operator="containsText" text="EXTREMA">
      <formula>NOT(ISERROR(SEARCH("EXTREMA",K19)))</formula>
    </cfRule>
  </conditionalFormatting>
  <conditionalFormatting sqref="K19">
    <cfRule type="containsText" dxfId="148" priority="149" operator="containsText" text="BAJA">
      <formula>NOT(ISERROR(SEARCH("BAJA",K19)))</formula>
    </cfRule>
  </conditionalFormatting>
  <conditionalFormatting sqref="K22">
    <cfRule type="containsText" dxfId="147" priority="146" operator="containsText" text="ALTA">
      <formula>NOT(ISERROR(SEARCH("ALTA",K22)))</formula>
    </cfRule>
    <cfRule type="containsText" dxfId="146" priority="147" operator="containsText" text="MODERADA">
      <formula>NOT(ISERROR(SEARCH("MODERADA",K22)))</formula>
    </cfRule>
    <cfRule type="containsText" dxfId="145" priority="148" operator="containsText" text="EXTREMA">
      <formula>NOT(ISERROR(SEARCH("EXTREMA",K22)))</formula>
    </cfRule>
  </conditionalFormatting>
  <conditionalFormatting sqref="K22">
    <cfRule type="containsText" dxfId="144" priority="145" operator="containsText" text="BAJA">
      <formula>NOT(ISERROR(SEARCH("BAJA",K22)))</formula>
    </cfRule>
  </conditionalFormatting>
  <conditionalFormatting sqref="K25 K27">
    <cfRule type="containsText" dxfId="143" priority="142" operator="containsText" text="ALTA">
      <formula>NOT(ISERROR(SEARCH("ALTA",K25)))</formula>
    </cfRule>
    <cfRule type="containsText" dxfId="142" priority="143" operator="containsText" text="MODERADA">
      <formula>NOT(ISERROR(SEARCH("MODERADA",K25)))</formula>
    </cfRule>
    <cfRule type="containsText" dxfId="141" priority="144" operator="containsText" text="EXTREMA">
      <formula>NOT(ISERROR(SEARCH("EXTREMA",K25)))</formula>
    </cfRule>
  </conditionalFormatting>
  <conditionalFormatting sqref="K25 K27">
    <cfRule type="containsText" dxfId="140" priority="141" operator="containsText" text="BAJA">
      <formula>NOT(ISERROR(SEARCH("BAJA",K25)))</formula>
    </cfRule>
  </conditionalFormatting>
  <conditionalFormatting sqref="K29">
    <cfRule type="containsText" dxfId="139" priority="138" operator="containsText" text="ALTA">
      <formula>NOT(ISERROR(SEARCH("ALTA",K29)))</formula>
    </cfRule>
    <cfRule type="containsText" dxfId="138" priority="139" operator="containsText" text="MODERADA">
      <formula>NOT(ISERROR(SEARCH("MODERADA",K29)))</formula>
    </cfRule>
    <cfRule type="containsText" dxfId="137" priority="140" operator="containsText" text="EXTREMA">
      <formula>NOT(ISERROR(SEARCH("EXTREMA",K29)))</formula>
    </cfRule>
  </conditionalFormatting>
  <conditionalFormatting sqref="K29">
    <cfRule type="containsText" dxfId="136" priority="137" operator="containsText" text="BAJA">
      <formula>NOT(ISERROR(SEARCH("BAJA",K29)))</formula>
    </cfRule>
  </conditionalFormatting>
  <conditionalFormatting sqref="K32">
    <cfRule type="containsText" dxfId="135" priority="134" operator="containsText" text="ALTA">
      <formula>NOT(ISERROR(SEARCH("ALTA",K32)))</formula>
    </cfRule>
    <cfRule type="containsText" dxfId="134" priority="135" operator="containsText" text="MODERADA">
      <formula>NOT(ISERROR(SEARCH("MODERADA",K32)))</formula>
    </cfRule>
    <cfRule type="containsText" dxfId="133" priority="136" operator="containsText" text="EXTREMA">
      <formula>NOT(ISERROR(SEARCH("EXTREMA",K32)))</formula>
    </cfRule>
  </conditionalFormatting>
  <conditionalFormatting sqref="K32">
    <cfRule type="containsText" dxfId="132" priority="133" operator="containsText" text="BAJA">
      <formula>NOT(ISERROR(SEARCH("BAJA",K32)))</formula>
    </cfRule>
  </conditionalFormatting>
  <conditionalFormatting sqref="K37:K38">
    <cfRule type="containsText" dxfId="131" priority="130" operator="containsText" text="ALTA">
      <formula>NOT(ISERROR(SEARCH("ALTA",K37)))</formula>
    </cfRule>
    <cfRule type="containsText" dxfId="130" priority="131" operator="containsText" text="MODERADA">
      <formula>NOT(ISERROR(SEARCH("MODERADA",K37)))</formula>
    </cfRule>
    <cfRule type="containsText" dxfId="129" priority="132" operator="containsText" text="EXTREMA">
      <formula>NOT(ISERROR(SEARCH("EXTREMA",K37)))</formula>
    </cfRule>
  </conditionalFormatting>
  <conditionalFormatting sqref="K37:K38">
    <cfRule type="containsText" dxfId="128" priority="129" operator="containsText" text="BAJA">
      <formula>NOT(ISERROR(SEARCH("BAJA",K37)))</formula>
    </cfRule>
  </conditionalFormatting>
  <conditionalFormatting sqref="K40:K41">
    <cfRule type="containsText" dxfId="127" priority="126" operator="containsText" text="ALTA">
      <formula>NOT(ISERROR(SEARCH("ALTA",K40)))</formula>
    </cfRule>
    <cfRule type="containsText" dxfId="126" priority="127" operator="containsText" text="MODERADA">
      <formula>NOT(ISERROR(SEARCH("MODERADA",K40)))</formula>
    </cfRule>
    <cfRule type="containsText" dxfId="125" priority="128" operator="containsText" text="EXTREMA">
      <formula>NOT(ISERROR(SEARCH("EXTREMA",K40)))</formula>
    </cfRule>
  </conditionalFormatting>
  <conditionalFormatting sqref="K40:K41">
    <cfRule type="containsText" dxfId="124" priority="125" operator="containsText" text="BAJA">
      <formula>NOT(ISERROR(SEARCH("BAJA",K40)))</formula>
    </cfRule>
  </conditionalFormatting>
  <conditionalFormatting sqref="K42">
    <cfRule type="containsText" dxfId="123" priority="122" operator="containsText" text="ALTA">
      <formula>NOT(ISERROR(SEARCH("ALTA",K42)))</formula>
    </cfRule>
    <cfRule type="containsText" dxfId="122" priority="123" operator="containsText" text="MODERADA">
      <formula>NOT(ISERROR(SEARCH("MODERADA",K42)))</formula>
    </cfRule>
    <cfRule type="containsText" dxfId="121" priority="124" operator="containsText" text="EXTREMA">
      <formula>NOT(ISERROR(SEARCH("EXTREMA",K42)))</formula>
    </cfRule>
  </conditionalFormatting>
  <conditionalFormatting sqref="K42">
    <cfRule type="containsText" dxfId="120" priority="121" operator="containsText" text="BAJA">
      <formula>NOT(ISERROR(SEARCH("BAJA",K42)))</formula>
    </cfRule>
  </conditionalFormatting>
  <conditionalFormatting sqref="K44">
    <cfRule type="containsText" dxfId="119" priority="118" operator="containsText" text="ALTA">
      <formula>NOT(ISERROR(SEARCH("ALTA",K44)))</formula>
    </cfRule>
    <cfRule type="containsText" dxfId="118" priority="119" operator="containsText" text="MODERADA">
      <formula>NOT(ISERROR(SEARCH("MODERADA",K44)))</formula>
    </cfRule>
    <cfRule type="containsText" dxfId="117" priority="120" operator="containsText" text="EXTREMA">
      <formula>NOT(ISERROR(SEARCH("EXTREMA",K44)))</formula>
    </cfRule>
  </conditionalFormatting>
  <conditionalFormatting sqref="K44">
    <cfRule type="containsText" dxfId="116" priority="117" operator="containsText" text="BAJA">
      <formula>NOT(ISERROR(SEARCH("BAJA",K44)))</formula>
    </cfRule>
  </conditionalFormatting>
  <conditionalFormatting sqref="K48">
    <cfRule type="containsText" dxfId="115" priority="114" operator="containsText" text="ALTA">
      <formula>NOT(ISERROR(SEARCH("ALTA",K48)))</formula>
    </cfRule>
    <cfRule type="containsText" dxfId="114" priority="115" operator="containsText" text="MODERADA">
      <formula>NOT(ISERROR(SEARCH("MODERADA",K48)))</formula>
    </cfRule>
    <cfRule type="containsText" dxfId="113" priority="116" operator="containsText" text="EXTREMA">
      <formula>NOT(ISERROR(SEARCH("EXTREMA",K48)))</formula>
    </cfRule>
  </conditionalFormatting>
  <conditionalFormatting sqref="K48">
    <cfRule type="containsText" dxfId="112" priority="113" operator="containsText" text="BAJA">
      <formula>NOT(ISERROR(SEARCH("BAJA",K48)))</formula>
    </cfRule>
  </conditionalFormatting>
  <conditionalFormatting sqref="K52">
    <cfRule type="containsText" dxfId="111" priority="110" operator="containsText" text="ALTA">
      <formula>NOT(ISERROR(SEARCH("ALTA",K52)))</formula>
    </cfRule>
    <cfRule type="containsText" dxfId="110" priority="111" operator="containsText" text="MODERADA">
      <formula>NOT(ISERROR(SEARCH("MODERADA",K52)))</formula>
    </cfRule>
    <cfRule type="containsText" dxfId="109" priority="112" operator="containsText" text="EXTREMA">
      <formula>NOT(ISERROR(SEARCH("EXTREMA",K52)))</formula>
    </cfRule>
  </conditionalFormatting>
  <conditionalFormatting sqref="K52">
    <cfRule type="containsText" dxfId="108" priority="109" operator="containsText" text="BAJA">
      <formula>NOT(ISERROR(SEARCH("BAJA",K52)))</formula>
    </cfRule>
  </conditionalFormatting>
  <conditionalFormatting sqref="K55">
    <cfRule type="containsText" dxfId="107" priority="106" operator="containsText" text="ALTA">
      <formula>NOT(ISERROR(SEARCH("ALTA",K55)))</formula>
    </cfRule>
    <cfRule type="containsText" dxfId="106" priority="107" operator="containsText" text="MODERADA">
      <formula>NOT(ISERROR(SEARCH("MODERADA",K55)))</formula>
    </cfRule>
    <cfRule type="containsText" dxfId="105" priority="108" operator="containsText" text="EXTREMA">
      <formula>NOT(ISERROR(SEARCH("EXTREMA",K55)))</formula>
    </cfRule>
  </conditionalFormatting>
  <conditionalFormatting sqref="K55">
    <cfRule type="containsText" dxfId="104" priority="105" operator="containsText" text="BAJA">
      <formula>NOT(ISERROR(SEARCH("BAJA",K55)))</formula>
    </cfRule>
  </conditionalFormatting>
  <conditionalFormatting sqref="T61">
    <cfRule type="containsText" dxfId="103" priority="30" operator="containsText" text="ALTA">
      <formula>NOT(ISERROR(SEARCH("ALTA",T61)))</formula>
    </cfRule>
    <cfRule type="containsText" dxfId="102" priority="31" operator="containsText" text="MODERADA">
      <formula>NOT(ISERROR(SEARCH("MODERADA",T61)))</formula>
    </cfRule>
    <cfRule type="containsText" dxfId="101" priority="32" operator="containsText" text="EXTREMA">
      <formula>NOT(ISERROR(SEARCH("EXTREMA",T61)))</formula>
    </cfRule>
  </conditionalFormatting>
  <conditionalFormatting sqref="T61">
    <cfRule type="containsText" dxfId="100" priority="29" operator="containsText" text="BAJA">
      <formula>NOT(ISERROR(SEARCH("BAJA",T61)))</formula>
    </cfRule>
  </conditionalFormatting>
  <conditionalFormatting sqref="T66">
    <cfRule type="containsText" dxfId="99" priority="26" operator="containsText" text="ALTA">
      <formula>NOT(ISERROR(SEARCH("ALTA",T66)))</formula>
    </cfRule>
    <cfRule type="containsText" dxfId="98" priority="27" operator="containsText" text="MODERADA">
      <formula>NOT(ISERROR(SEARCH("MODERADA",T66)))</formula>
    </cfRule>
    <cfRule type="containsText" dxfId="97" priority="28" operator="containsText" text="EXTREMA">
      <formula>NOT(ISERROR(SEARCH("EXTREMA",T66)))</formula>
    </cfRule>
  </conditionalFormatting>
  <conditionalFormatting sqref="T66">
    <cfRule type="containsText" dxfId="96" priority="25" operator="containsText" text="BAJA">
      <formula>NOT(ISERROR(SEARCH("BAJA",T66)))</formula>
    </cfRule>
  </conditionalFormatting>
  <conditionalFormatting sqref="K63">
    <cfRule type="containsText" dxfId="95" priority="102" operator="containsText" text="ALTA">
      <formula>NOT(ISERROR(SEARCH("ALTA",K63)))</formula>
    </cfRule>
    <cfRule type="containsText" dxfId="94" priority="103" operator="containsText" text="MODERADA">
      <formula>NOT(ISERROR(SEARCH("MODERADA",K63)))</formula>
    </cfRule>
    <cfRule type="containsText" dxfId="93" priority="104" operator="containsText" text="EXTREMA">
      <formula>NOT(ISERROR(SEARCH("EXTREMA",K63)))</formula>
    </cfRule>
  </conditionalFormatting>
  <conditionalFormatting sqref="K63">
    <cfRule type="containsText" dxfId="92" priority="101" operator="containsText" text="BAJA">
      <formula>NOT(ISERROR(SEARCH("BAJA",K63)))</formula>
    </cfRule>
  </conditionalFormatting>
  <conditionalFormatting sqref="K61">
    <cfRule type="containsText" dxfId="91" priority="98" operator="containsText" text="ALTA">
      <formula>NOT(ISERROR(SEARCH("ALTA",K61)))</formula>
    </cfRule>
    <cfRule type="containsText" dxfId="90" priority="99" operator="containsText" text="MODERADA">
      <formula>NOT(ISERROR(SEARCH("MODERADA",K61)))</formula>
    </cfRule>
    <cfRule type="containsText" dxfId="89" priority="100" operator="containsText" text="EXTREMA">
      <formula>NOT(ISERROR(SEARCH("EXTREMA",K61)))</formula>
    </cfRule>
  </conditionalFormatting>
  <conditionalFormatting sqref="K61">
    <cfRule type="containsText" dxfId="88" priority="97" operator="containsText" text="BAJA">
      <formula>NOT(ISERROR(SEARCH("BAJA",K61)))</formula>
    </cfRule>
  </conditionalFormatting>
  <conditionalFormatting sqref="K66">
    <cfRule type="containsText" dxfId="87" priority="94" operator="containsText" text="ALTA">
      <formula>NOT(ISERROR(SEARCH("ALTA",K66)))</formula>
    </cfRule>
    <cfRule type="containsText" dxfId="86" priority="95" operator="containsText" text="MODERADA">
      <formula>NOT(ISERROR(SEARCH("MODERADA",K66)))</formula>
    </cfRule>
    <cfRule type="containsText" dxfId="85" priority="96" operator="containsText" text="EXTREMA">
      <formula>NOT(ISERROR(SEARCH("EXTREMA",K66)))</formula>
    </cfRule>
  </conditionalFormatting>
  <conditionalFormatting sqref="K66">
    <cfRule type="containsText" dxfId="84" priority="93" operator="containsText" text="BAJA">
      <formula>NOT(ISERROR(SEARCH("BAJA",K66)))</formula>
    </cfRule>
  </conditionalFormatting>
  <conditionalFormatting sqref="K70">
    <cfRule type="containsText" dxfId="83" priority="90" operator="containsText" text="ALTA">
      <formula>NOT(ISERROR(SEARCH("ALTA",K70)))</formula>
    </cfRule>
    <cfRule type="containsText" dxfId="82" priority="91" operator="containsText" text="MODERADA">
      <formula>NOT(ISERROR(SEARCH("MODERADA",K70)))</formula>
    </cfRule>
    <cfRule type="containsText" dxfId="81" priority="92" operator="containsText" text="EXTREMA">
      <formula>NOT(ISERROR(SEARCH("EXTREMA",K70)))</formula>
    </cfRule>
  </conditionalFormatting>
  <conditionalFormatting sqref="K70">
    <cfRule type="containsText" dxfId="80" priority="89" operator="containsText" text="BAJA">
      <formula>NOT(ISERROR(SEARCH("BAJA",K70)))</formula>
    </cfRule>
  </conditionalFormatting>
  <conditionalFormatting sqref="T13">
    <cfRule type="containsText" dxfId="79" priority="86" operator="containsText" text="ALTA">
      <formula>NOT(ISERROR(SEARCH("ALTA",T13)))</formula>
    </cfRule>
    <cfRule type="containsText" dxfId="78" priority="87" operator="containsText" text="MODERADA">
      <formula>NOT(ISERROR(SEARCH("MODERADA",T13)))</formula>
    </cfRule>
    <cfRule type="containsText" dxfId="77" priority="88" operator="containsText" text="EXTREMA">
      <formula>NOT(ISERROR(SEARCH("EXTREMA",T13)))</formula>
    </cfRule>
  </conditionalFormatting>
  <conditionalFormatting sqref="T13">
    <cfRule type="containsText" dxfId="76" priority="85" operator="containsText" text="BAJA">
      <formula>NOT(ISERROR(SEARCH("BAJA",T13)))</formula>
    </cfRule>
  </conditionalFormatting>
  <conditionalFormatting sqref="T16">
    <cfRule type="containsText" dxfId="75" priority="82" operator="containsText" text="ALTA">
      <formula>NOT(ISERROR(SEARCH("ALTA",T16)))</formula>
    </cfRule>
    <cfRule type="containsText" dxfId="74" priority="83" operator="containsText" text="MODERADA">
      <formula>NOT(ISERROR(SEARCH("MODERADA",T16)))</formula>
    </cfRule>
    <cfRule type="containsText" dxfId="73" priority="84" operator="containsText" text="EXTREMA">
      <formula>NOT(ISERROR(SEARCH("EXTREMA",T16)))</formula>
    </cfRule>
  </conditionalFormatting>
  <conditionalFormatting sqref="T16">
    <cfRule type="containsText" dxfId="72" priority="81" operator="containsText" text="BAJA">
      <formula>NOT(ISERROR(SEARCH("BAJA",T16)))</formula>
    </cfRule>
  </conditionalFormatting>
  <conditionalFormatting sqref="T19">
    <cfRule type="containsText" dxfId="71" priority="78" operator="containsText" text="ALTA">
      <formula>NOT(ISERROR(SEARCH("ALTA",T19)))</formula>
    </cfRule>
    <cfRule type="containsText" dxfId="70" priority="79" operator="containsText" text="MODERADA">
      <formula>NOT(ISERROR(SEARCH("MODERADA",T19)))</formula>
    </cfRule>
    <cfRule type="containsText" dxfId="69" priority="80" operator="containsText" text="EXTREMA">
      <formula>NOT(ISERROR(SEARCH("EXTREMA",T19)))</formula>
    </cfRule>
  </conditionalFormatting>
  <conditionalFormatting sqref="T19">
    <cfRule type="containsText" dxfId="68" priority="77" operator="containsText" text="BAJA">
      <formula>NOT(ISERROR(SEARCH("BAJA",T19)))</formula>
    </cfRule>
  </conditionalFormatting>
  <conditionalFormatting sqref="T22">
    <cfRule type="containsText" dxfId="67" priority="74" operator="containsText" text="ALTA">
      <formula>NOT(ISERROR(SEARCH("ALTA",T22)))</formula>
    </cfRule>
    <cfRule type="containsText" dxfId="66" priority="75" operator="containsText" text="MODERADA">
      <formula>NOT(ISERROR(SEARCH("MODERADA",T22)))</formula>
    </cfRule>
    <cfRule type="containsText" dxfId="65" priority="76" operator="containsText" text="EXTREMA">
      <formula>NOT(ISERROR(SEARCH("EXTREMA",T22)))</formula>
    </cfRule>
  </conditionalFormatting>
  <conditionalFormatting sqref="T22">
    <cfRule type="containsText" dxfId="64" priority="73" operator="containsText" text="BAJA">
      <formula>NOT(ISERROR(SEARCH("BAJA",T22)))</formula>
    </cfRule>
  </conditionalFormatting>
  <conditionalFormatting sqref="T25 T27">
    <cfRule type="containsText" dxfId="63" priority="70" operator="containsText" text="ALTA">
      <formula>NOT(ISERROR(SEARCH("ALTA",T25)))</formula>
    </cfRule>
    <cfRule type="containsText" dxfId="62" priority="71" operator="containsText" text="MODERADA">
      <formula>NOT(ISERROR(SEARCH("MODERADA",T25)))</formula>
    </cfRule>
    <cfRule type="containsText" dxfId="61" priority="72" operator="containsText" text="EXTREMA">
      <formula>NOT(ISERROR(SEARCH("EXTREMA",T25)))</formula>
    </cfRule>
  </conditionalFormatting>
  <conditionalFormatting sqref="T25 T27">
    <cfRule type="containsText" dxfId="60" priority="69" operator="containsText" text="BAJA">
      <formula>NOT(ISERROR(SEARCH("BAJA",T25)))</formula>
    </cfRule>
  </conditionalFormatting>
  <conditionalFormatting sqref="T29">
    <cfRule type="containsText" dxfId="59" priority="66" operator="containsText" text="ALTA">
      <formula>NOT(ISERROR(SEARCH("ALTA",T29)))</formula>
    </cfRule>
    <cfRule type="containsText" dxfId="58" priority="67" operator="containsText" text="MODERADA">
      <formula>NOT(ISERROR(SEARCH("MODERADA",T29)))</formula>
    </cfRule>
    <cfRule type="containsText" dxfId="57" priority="68" operator="containsText" text="EXTREMA">
      <formula>NOT(ISERROR(SEARCH("EXTREMA",T29)))</formula>
    </cfRule>
  </conditionalFormatting>
  <conditionalFormatting sqref="T29">
    <cfRule type="containsText" dxfId="56" priority="65" operator="containsText" text="BAJA">
      <formula>NOT(ISERROR(SEARCH("BAJA",T29)))</formula>
    </cfRule>
  </conditionalFormatting>
  <conditionalFormatting sqref="T32">
    <cfRule type="containsText" dxfId="55" priority="62" operator="containsText" text="ALTA">
      <formula>NOT(ISERROR(SEARCH("ALTA",T32)))</formula>
    </cfRule>
    <cfRule type="containsText" dxfId="54" priority="63" operator="containsText" text="MODERADA">
      <formula>NOT(ISERROR(SEARCH("MODERADA",T32)))</formula>
    </cfRule>
    <cfRule type="containsText" dxfId="53" priority="64" operator="containsText" text="EXTREMA">
      <formula>NOT(ISERROR(SEARCH("EXTREMA",T32)))</formula>
    </cfRule>
  </conditionalFormatting>
  <conditionalFormatting sqref="T32">
    <cfRule type="containsText" dxfId="52" priority="61" operator="containsText" text="BAJA">
      <formula>NOT(ISERROR(SEARCH("BAJA",T32)))</formula>
    </cfRule>
  </conditionalFormatting>
  <conditionalFormatting sqref="T37:T38">
    <cfRule type="containsText" dxfId="51" priority="58" operator="containsText" text="ALTA">
      <formula>NOT(ISERROR(SEARCH("ALTA",T37)))</formula>
    </cfRule>
    <cfRule type="containsText" dxfId="50" priority="59" operator="containsText" text="MODERADA">
      <formula>NOT(ISERROR(SEARCH("MODERADA",T37)))</formula>
    </cfRule>
    <cfRule type="containsText" dxfId="49" priority="60" operator="containsText" text="EXTREMA">
      <formula>NOT(ISERROR(SEARCH("EXTREMA",T37)))</formula>
    </cfRule>
  </conditionalFormatting>
  <conditionalFormatting sqref="T37:T38">
    <cfRule type="containsText" dxfId="48" priority="57" operator="containsText" text="BAJA">
      <formula>NOT(ISERROR(SEARCH("BAJA",T37)))</formula>
    </cfRule>
  </conditionalFormatting>
  <conditionalFormatting sqref="T40:T41">
    <cfRule type="containsText" dxfId="47" priority="54" operator="containsText" text="ALTA">
      <formula>NOT(ISERROR(SEARCH("ALTA",T40)))</formula>
    </cfRule>
    <cfRule type="containsText" dxfId="46" priority="55" operator="containsText" text="MODERADA">
      <formula>NOT(ISERROR(SEARCH("MODERADA",T40)))</formula>
    </cfRule>
    <cfRule type="containsText" dxfId="45" priority="56" operator="containsText" text="EXTREMA">
      <formula>NOT(ISERROR(SEARCH("EXTREMA",T40)))</formula>
    </cfRule>
  </conditionalFormatting>
  <conditionalFormatting sqref="T40:T41">
    <cfRule type="containsText" dxfId="44" priority="53" operator="containsText" text="BAJA">
      <formula>NOT(ISERROR(SEARCH("BAJA",T40)))</formula>
    </cfRule>
  </conditionalFormatting>
  <conditionalFormatting sqref="T42">
    <cfRule type="containsText" dxfId="43" priority="50" operator="containsText" text="ALTA">
      <formula>NOT(ISERROR(SEARCH("ALTA",T42)))</formula>
    </cfRule>
    <cfRule type="containsText" dxfId="42" priority="51" operator="containsText" text="MODERADA">
      <formula>NOT(ISERROR(SEARCH("MODERADA",T42)))</formula>
    </cfRule>
    <cfRule type="containsText" dxfId="41" priority="52" operator="containsText" text="EXTREMA">
      <formula>NOT(ISERROR(SEARCH("EXTREMA",T42)))</formula>
    </cfRule>
  </conditionalFormatting>
  <conditionalFormatting sqref="T42">
    <cfRule type="containsText" dxfId="40" priority="49" operator="containsText" text="BAJA">
      <formula>NOT(ISERROR(SEARCH("BAJA",T42)))</formula>
    </cfRule>
  </conditionalFormatting>
  <conditionalFormatting sqref="T44">
    <cfRule type="containsText" dxfId="39" priority="46" operator="containsText" text="ALTA">
      <formula>NOT(ISERROR(SEARCH("ALTA",T44)))</formula>
    </cfRule>
    <cfRule type="containsText" dxfId="38" priority="47" operator="containsText" text="MODERADA">
      <formula>NOT(ISERROR(SEARCH("MODERADA",T44)))</formula>
    </cfRule>
    <cfRule type="containsText" dxfId="37" priority="48" operator="containsText" text="EXTREMA">
      <formula>NOT(ISERROR(SEARCH("EXTREMA",T44)))</formula>
    </cfRule>
  </conditionalFormatting>
  <conditionalFormatting sqref="T44">
    <cfRule type="containsText" dxfId="36" priority="45" operator="containsText" text="BAJA">
      <formula>NOT(ISERROR(SEARCH("BAJA",T44)))</formula>
    </cfRule>
  </conditionalFormatting>
  <conditionalFormatting sqref="T48">
    <cfRule type="containsText" dxfId="35" priority="42" operator="containsText" text="ALTA">
      <formula>NOT(ISERROR(SEARCH("ALTA",T48)))</formula>
    </cfRule>
    <cfRule type="containsText" dxfId="34" priority="43" operator="containsText" text="MODERADA">
      <formula>NOT(ISERROR(SEARCH("MODERADA",T48)))</formula>
    </cfRule>
    <cfRule type="containsText" dxfId="33" priority="44" operator="containsText" text="EXTREMA">
      <formula>NOT(ISERROR(SEARCH("EXTREMA",T48)))</formula>
    </cfRule>
  </conditionalFormatting>
  <conditionalFormatting sqref="T48">
    <cfRule type="containsText" dxfId="32" priority="41" operator="containsText" text="BAJA">
      <formula>NOT(ISERROR(SEARCH("BAJA",T48)))</formula>
    </cfRule>
  </conditionalFormatting>
  <conditionalFormatting sqref="T52">
    <cfRule type="containsText" dxfId="31" priority="38" operator="containsText" text="ALTA">
      <formula>NOT(ISERROR(SEARCH("ALTA",T52)))</formula>
    </cfRule>
    <cfRule type="containsText" dxfId="30" priority="39" operator="containsText" text="MODERADA">
      <formula>NOT(ISERROR(SEARCH("MODERADA",T52)))</formula>
    </cfRule>
    <cfRule type="containsText" dxfId="29" priority="40" operator="containsText" text="EXTREMA">
      <formula>NOT(ISERROR(SEARCH("EXTREMA",T52)))</formula>
    </cfRule>
  </conditionalFormatting>
  <conditionalFormatting sqref="T52">
    <cfRule type="containsText" dxfId="28" priority="37" operator="containsText" text="BAJA">
      <formula>NOT(ISERROR(SEARCH("BAJA",T52)))</formula>
    </cfRule>
  </conditionalFormatting>
  <conditionalFormatting sqref="T55">
    <cfRule type="containsText" dxfId="27" priority="34" operator="containsText" text="ALTA">
      <formula>NOT(ISERROR(SEARCH("ALTA",T55)))</formula>
    </cfRule>
    <cfRule type="containsText" dxfId="26" priority="35" operator="containsText" text="MODERADA">
      <formula>NOT(ISERROR(SEARCH("MODERADA",T55)))</formula>
    </cfRule>
    <cfRule type="containsText" dxfId="25" priority="36" operator="containsText" text="EXTREMA">
      <formula>NOT(ISERROR(SEARCH("EXTREMA",T55)))</formula>
    </cfRule>
  </conditionalFormatting>
  <conditionalFormatting sqref="T55">
    <cfRule type="containsText" dxfId="24" priority="33" operator="containsText" text="BAJA">
      <formula>NOT(ISERROR(SEARCH("BAJA",T55)))</formula>
    </cfRule>
  </conditionalFormatting>
  <conditionalFormatting sqref="T70">
    <cfRule type="containsText" dxfId="23" priority="22" operator="containsText" text="ALTA">
      <formula>NOT(ISERROR(SEARCH("ALTA",T70)))</formula>
    </cfRule>
    <cfRule type="containsText" dxfId="22" priority="23" operator="containsText" text="MODERADA">
      <formula>NOT(ISERROR(SEARCH("MODERADA",T70)))</formula>
    </cfRule>
    <cfRule type="containsText" dxfId="21" priority="24" operator="containsText" text="EXTREMA">
      <formula>NOT(ISERROR(SEARCH("EXTREMA",T70)))</formula>
    </cfRule>
  </conditionalFormatting>
  <conditionalFormatting sqref="T70">
    <cfRule type="containsText" dxfId="20" priority="21" operator="containsText" text="BAJA">
      <formula>NOT(ISERROR(SEARCH("BAJA",T70)))</formula>
    </cfRule>
  </conditionalFormatting>
  <conditionalFormatting sqref="T63">
    <cfRule type="containsText" dxfId="19" priority="18" operator="containsText" text="ALTA">
      <formula>NOT(ISERROR(SEARCH("ALTA",T63)))</formula>
    </cfRule>
    <cfRule type="containsText" dxfId="18" priority="19" operator="containsText" text="MODERADA">
      <formula>NOT(ISERROR(SEARCH("MODERADA",T63)))</formula>
    </cfRule>
    <cfRule type="containsText" dxfId="17" priority="20" operator="containsText" text="EXTREMA">
      <formula>NOT(ISERROR(SEARCH("EXTREMA",T63)))</formula>
    </cfRule>
  </conditionalFormatting>
  <conditionalFormatting sqref="T63">
    <cfRule type="containsText" dxfId="16" priority="17" operator="containsText" text="BAJA">
      <formula>NOT(ISERROR(SEARCH("BAJA",T63)))</formula>
    </cfRule>
  </conditionalFormatting>
  <conditionalFormatting sqref="K58:K60">
    <cfRule type="containsText" dxfId="15" priority="14" operator="containsText" text="ALTA">
      <formula>NOT(ISERROR(SEARCH("ALTA",K58)))</formula>
    </cfRule>
    <cfRule type="containsText" dxfId="14" priority="15" operator="containsText" text="MODERADA">
      <formula>NOT(ISERROR(SEARCH("MODERADA",K58)))</formula>
    </cfRule>
    <cfRule type="containsText" dxfId="13" priority="16" operator="containsText" text="EXTREMA">
      <formula>NOT(ISERROR(SEARCH("EXTREMA",K58)))</formula>
    </cfRule>
  </conditionalFormatting>
  <conditionalFormatting sqref="K58:K60">
    <cfRule type="containsText" dxfId="12" priority="13" operator="containsText" text="BAJA">
      <formula>NOT(ISERROR(SEARCH("BAJA",K58)))</formula>
    </cfRule>
  </conditionalFormatting>
  <conditionalFormatting sqref="T58">
    <cfRule type="containsText" dxfId="11" priority="10" operator="containsText" text="ALTA">
      <formula>NOT(ISERROR(SEARCH("ALTA",T58)))</formula>
    </cfRule>
    <cfRule type="containsText" dxfId="10" priority="11" operator="containsText" text="MODERADA">
      <formula>NOT(ISERROR(SEARCH("MODERADA",T58)))</formula>
    </cfRule>
    <cfRule type="containsText" dxfId="9" priority="12" operator="containsText" text="EXTREMA">
      <formula>NOT(ISERROR(SEARCH("EXTREMA",T58)))</formula>
    </cfRule>
  </conditionalFormatting>
  <conditionalFormatting sqref="T58">
    <cfRule type="containsText" dxfId="8" priority="9" operator="containsText" text="BAJA">
      <formula>NOT(ISERROR(SEARCH("BAJA",T58)))</formula>
    </cfRule>
  </conditionalFormatting>
  <conditionalFormatting sqref="K35">
    <cfRule type="containsText" dxfId="7" priority="6" operator="containsText" text="ALTA">
      <formula>NOT(ISERROR(SEARCH("ALTA",K35)))</formula>
    </cfRule>
    <cfRule type="containsText" dxfId="6" priority="7" operator="containsText" text="MODERADA">
      <formula>NOT(ISERROR(SEARCH("MODERADA",K35)))</formula>
    </cfRule>
    <cfRule type="containsText" dxfId="5" priority="8" operator="containsText" text="EXTREMA">
      <formula>NOT(ISERROR(SEARCH("EXTREMA",K35)))</formula>
    </cfRule>
  </conditionalFormatting>
  <conditionalFormatting sqref="K35">
    <cfRule type="containsText" dxfId="4" priority="5" operator="containsText" text="BAJA">
      <formula>NOT(ISERROR(SEARCH("BAJA",K35)))</formula>
    </cfRule>
  </conditionalFormatting>
  <conditionalFormatting sqref="T35">
    <cfRule type="containsText" dxfId="3" priority="2" operator="containsText" text="ALTA">
      <formula>NOT(ISERROR(SEARCH("ALTA",T35)))</formula>
    </cfRule>
    <cfRule type="containsText" dxfId="2" priority="3" operator="containsText" text="MODERADA">
      <formula>NOT(ISERROR(SEARCH("MODERADA",T35)))</formula>
    </cfRule>
    <cfRule type="containsText" dxfId="1" priority="4" operator="containsText" text="EXTREMA">
      <formula>NOT(ISERROR(SEARCH("EXTREMA",T35)))</formula>
    </cfRule>
  </conditionalFormatting>
  <conditionalFormatting sqref="T35">
    <cfRule type="containsText" dxfId="0" priority="1" operator="containsText" text="BAJA">
      <formula>NOT(ISERROR(SEARCH("BAJA",T35)))</formula>
    </cfRule>
  </conditionalFormatting>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Contexto Estratégico</vt:lpstr>
      <vt:lpstr>Mapa Riesgos Corrupción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MURCIA</dc:creator>
  <cp:lastModifiedBy>Carmen Rubio</cp:lastModifiedBy>
  <dcterms:created xsi:type="dcterms:W3CDTF">2021-01-29T20:42:51Z</dcterms:created>
  <dcterms:modified xsi:type="dcterms:W3CDTF">2022-02-04T15:38:48Z</dcterms:modified>
</cp:coreProperties>
</file>